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15" windowWidth="6465" windowHeight="3975"/>
  </bookViews>
  <sheets>
    <sheet name="Plan1" sheetId="1" r:id="rId1"/>
    <sheet name="Plan2" sheetId="2" state="hidden" r:id="rId2"/>
    <sheet name="Sorteio" sheetId="3" state="hidden" r:id="rId3"/>
    <sheet name="Reserva automática" sheetId="4" state="hidden" r:id="rId4"/>
    <sheet name="Material 1º sorteio - res. aut." sheetId="6" state="hidden" r:id="rId5"/>
    <sheet name="Sorteio 2º etapa" sheetId="5" state="hidden" r:id="rId6"/>
    <sheet name="Material 2º sorteio unidades" sheetId="7" state="hidden" r:id="rId7"/>
    <sheet name="Material 3º sorteio - áreas" sheetId="8" state="hidden" r:id="rId8"/>
  </sheets>
  <definedNames>
    <definedName name="_xlnm._FilterDatabase" localSheetId="0" hidden="1">Plan1!$A$15:$H$20</definedName>
  </definedNames>
  <calcPr calcId="145621"/>
</workbook>
</file>

<file path=xl/calcChain.xml><?xml version="1.0" encoding="utf-8"?>
<calcChain xmlns="http://schemas.openxmlformats.org/spreadsheetml/2006/main">
  <c r="C75" i="5" l="1"/>
  <c r="D75" i="5" s="1"/>
  <c r="C73" i="5"/>
  <c r="D73" i="5" s="1"/>
  <c r="C71" i="5"/>
  <c r="D71" i="5" s="1"/>
  <c r="C68" i="5"/>
  <c r="D68" i="5" s="1"/>
  <c r="C66" i="5"/>
  <c r="D66" i="5" s="1"/>
  <c r="C63" i="5"/>
  <c r="D63" i="5" s="1"/>
  <c r="C61" i="5"/>
  <c r="D61" i="5" s="1"/>
  <c r="C57" i="5"/>
  <c r="D57" i="5" s="1"/>
  <c r="C55" i="5"/>
  <c r="D55" i="5" s="1"/>
  <c r="C52" i="5"/>
  <c r="D52" i="5" s="1"/>
  <c r="C50" i="5"/>
  <c r="D50" i="5" s="1"/>
  <c r="C48" i="5"/>
  <c r="D48" i="5" s="1"/>
  <c r="C45" i="5"/>
  <c r="D45" i="5" s="1"/>
  <c r="C42" i="5"/>
  <c r="D42" i="5" s="1"/>
  <c r="C38" i="5"/>
  <c r="D38" i="5" s="1"/>
  <c r="C35" i="5"/>
  <c r="D35" i="5" s="1"/>
  <c r="C31" i="5"/>
  <c r="D31" i="5" s="1"/>
  <c r="C29" i="5"/>
  <c r="D29" i="5" s="1"/>
  <c r="C27" i="5"/>
  <c r="D27" i="5" s="1"/>
  <c r="C23" i="5"/>
  <c r="D23" i="5" s="1"/>
  <c r="C19" i="5"/>
  <c r="D19" i="5" s="1"/>
  <c r="C17" i="5"/>
  <c r="D17" i="5" s="1"/>
  <c r="C13" i="5"/>
  <c r="D13" i="5" s="1"/>
  <c r="C11" i="5"/>
  <c r="D11" i="5" s="1"/>
  <c r="C8" i="5"/>
  <c r="D8" i="5" s="1"/>
  <c r="C5" i="5"/>
  <c r="D5" i="5" s="1"/>
  <c r="C3" i="5"/>
  <c r="D3" i="5" s="1"/>
  <c r="C33" i="4"/>
  <c r="D33" i="4" s="1"/>
  <c r="C28" i="4"/>
  <c r="D28" i="4" s="1"/>
  <c r="C22" i="4"/>
  <c r="D22" i="4" s="1"/>
  <c r="C17" i="4"/>
  <c r="D7" i="4" s="1"/>
  <c r="C7" i="4"/>
  <c r="C44" i="3"/>
  <c r="D44" i="3" s="1"/>
  <c r="C23" i="3"/>
  <c r="D23" i="3" s="1"/>
  <c r="C103" i="3"/>
  <c r="D103" i="3" s="1"/>
  <c r="C101" i="3"/>
  <c r="D101" i="3" s="1"/>
  <c r="C99" i="3"/>
  <c r="D99" i="3" s="1"/>
  <c r="C96" i="3"/>
  <c r="D96" i="3" s="1"/>
  <c r="C94" i="3"/>
  <c r="D94" i="3" s="1"/>
  <c r="C90" i="3"/>
  <c r="D90" i="3" s="1"/>
  <c r="C87" i="3"/>
  <c r="D87" i="3" s="1"/>
  <c r="C85" i="3"/>
  <c r="D85" i="3" s="1"/>
  <c r="C81" i="3"/>
  <c r="D81" i="3" s="1"/>
  <c r="C79" i="3"/>
  <c r="D79" i="3" s="1"/>
  <c r="C72" i="3"/>
  <c r="D72" i="3" s="1"/>
  <c r="C74" i="3"/>
  <c r="D74" i="3" s="1"/>
  <c r="C76" i="3"/>
  <c r="D76" i="3" s="1"/>
  <c r="C69" i="3"/>
  <c r="D69" i="3" s="1"/>
  <c r="C66" i="3"/>
  <c r="D66" i="3" s="1"/>
  <c r="C61" i="3"/>
  <c r="D61" i="3" s="1"/>
  <c r="C57" i="3"/>
  <c r="D57" i="3" s="1"/>
  <c r="C54" i="3"/>
  <c r="D54" i="3" s="1"/>
  <c r="C50" i="3"/>
  <c r="D50" i="3" s="1"/>
  <c r="C46" i="3"/>
  <c r="D46" i="3" s="1"/>
  <c r="C42" i="3"/>
  <c r="D42" i="3" s="1"/>
  <c r="C38" i="3"/>
  <c r="D38" i="3" s="1"/>
  <c r="C34" i="3"/>
  <c r="D34" i="3" s="1"/>
  <c r="C32" i="3"/>
  <c r="D32" i="3" s="1"/>
  <c r="C28" i="3"/>
  <c r="D28" i="3" s="1"/>
  <c r="C26" i="3"/>
  <c r="D26" i="3" s="1"/>
  <c r="C20" i="3"/>
  <c r="D20" i="3" s="1"/>
  <c r="C18" i="3"/>
  <c r="D18" i="3" s="1"/>
  <c r="C16" i="3"/>
  <c r="D7" i="3" s="1"/>
  <c r="C7" i="3"/>
  <c r="D17" i="4" l="1"/>
  <c r="C104" i="3"/>
  <c r="D16" i="3"/>
  <c r="D104" i="3" s="1"/>
  <c r="C105" i="3" l="1"/>
</calcChain>
</file>

<file path=xl/sharedStrings.xml><?xml version="1.0" encoding="utf-8"?>
<sst xmlns="http://schemas.openxmlformats.org/spreadsheetml/2006/main" count="997" uniqueCount="252">
  <si>
    <t>Unidade</t>
  </si>
  <si>
    <t>Departamento ou Unidade</t>
  </si>
  <si>
    <t>Área/Subárea de Conhecimento</t>
  </si>
  <si>
    <t>Nº do Processo</t>
  </si>
  <si>
    <t>Nº de vagas</t>
  </si>
  <si>
    <t>Farmacologia</t>
  </si>
  <si>
    <t>Microbiologia Ambiental e Aplicada:</t>
  </si>
  <si>
    <t>Nutrição</t>
  </si>
  <si>
    <t xml:space="preserve">Educação Física: Esportes Coletivos </t>
  </si>
  <si>
    <t xml:space="preserve">Educação Física: Desempenho Esportivo </t>
  </si>
  <si>
    <t>Interdisciplinar</t>
  </si>
  <si>
    <t>PENDENTE</t>
  </si>
  <si>
    <t>Administração de Setores Específicos (Administração Rural)</t>
  </si>
  <si>
    <t xml:space="preserve">Ciências Biológicas/Ficologia </t>
  </si>
  <si>
    <t>Microbiologia/Bacteriologia</t>
  </si>
  <si>
    <t>Letras/Literaturas Estrangeiras Modernas -  Espanhol</t>
  </si>
  <si>
    <t>Linguística/Linguística Aplicada</t>
  </si>
  <si>
    <t>Linguística/Sociolinguística e Dialetologia</t>
  </si>
  <si>
    <t>Linguística/Teoria e Análise Linguística</t>
  </si>
  <si>
    <t>Linguística/Fonética e Fonologia</t>
  </si>
  <si>
    <t>Medicina/Cirurgia/Cirurgia Urológica</t>
  </si>
  <si>
    <t>Cirurgia/Cirurgia Gastroenterologica</t>
  </si>
  <si>
    <t>Cirurgia/Cirurgia Ortopédica</t>
  </si>
  <si>
    <t>Medicina/Psiquiatria</t>
  </si>
  <si>
    <t>Medicina/Dermatologia</t>
  </si>
  <si>
    <t xml:space="preserve">Medicina/Doenças infecciosas e parasitárias  </t>
  </si>
  <si>
    <t>Odontologia/Radiologia Odontológica</t>
  </si>
  <si>
    <t xml:space="preserve">Odontologia/Ortodontia </t>
  </si>
  <si>
    <t>Filosofia/Estética</t>
  </si>
  <si>
    <t>Filosofia/Epistemologia</t>
  </si>
  <si>
    <t>Geociências/Geografia Física</t>
  </si>
  <si>
    <t xml:space="preserve">História/Teoria e Filosofia da História </t>
  </si>
  <si>
    <t>Sociologia/Fundamentos da Sociologia; Outras específicas</t>
  </si>
  <si>
    <t>Geociências/Meteorologia - Sensoriamento Remoto da Atmosfera</t>
  </si>
  <si>
    <t>Física/Física Experimental</t>
  </si>
  <si>
    <t>Física/Física Computacional</t>
  </si>
  <si>
    <t>Matemática/Álgebra; Análise; Geometria e Topologia</t>
  </si>
  <si>
    <t>Matemática/Matemática Aplicada</t>
  </si>
  <si>
    <t>Economia/Teoria Econômica</t>
  </si>
  <si>
    <t>Economia/Economia Industrial</t>
  </si>
  <si>
    <t>Administração Pública/Contabilidade e Finanças Públicas</t>
  </si>
  <si>
    <t>Arquitetura e Urbanismo/Tecnologia de Arquitetura e Urbanismo</t>
  </si>
  <si>
    <t>Geociências/Geodésia</t>
  </si>
  <si>
    <t>Engenharia Civil/Construção Civil</t>
  </si>
  <si>
    <t>Engenharia de Materiais e Metalúrgica/Soldagem</t>
  </si>
  <si>
    <t>Engenharia Mecânica/Estática e dinâmica aplicada</t>
  </si>
  <si>
    <t xml:space="preserve">Engenharia de Produção/Gerência de Produção </t>
  </si>
  <si>
    <t xml:space="preserve">Engenharia de Produção/Engenharia Econômica </t>
  </si>
  <si>
    <t xml:space="preserve">Engenharia Química/Tecnologia Química </t>
  </si>
  <si>
    <t>Departamento de Fitotecnia</t>
  </si>
  <si>
    <t>Departamento de Botânica</t>
  </si>
  <si>
    <t>Departamento de Farmacologia</t>
  </si>
  <si>
    <t>Departamento de Microbiologia, Imunologia e Parasitologia</t>
  </si>
  <si>
    <t>Departamento de Morfologia</t>
  </si>
  <si>
    <t>Departamento de Língua e Literatura Estrangeiras</t>
  </si>
  <si>
    <t>Departamento de Língua e Literatura Vernáculas</t>
  </si>
  <si>
    <t>Departamento de Cirurgia</t>
  </si>
  <si>
    <t>Departamento de Clínica Médica</t>
  </si>
  <si>
    <t>Departamento de Nutrição</t>
  </si>
  <si>
    <t>Departamento de Odontologia</t>
  </si>
  <si>
    <t>Departamento de Educação Física</t>
  </si>
  <si>
    <t>Departamento de Filosofia</t>
  </si>
  <si>
    <t>Departamento de Geociências</t>
  </si>
  <si>
    <t>Departamento de História</t>
  </si>
  <si>
    <t xml:space="preserve">Departamento de Sociologia e Ciência Política </t>
  </si>
  <si>
    <t>Departamento de Física</t>
  </si>
  <si>
    <t>Departamento de Matemática</t>
  </si>
  <si>
    <t>Departamento de Química</t>
  </si>
  <si>
    <t>Departamento de Ciências Contábeis</t>
  </si>
  <si>
    <t>Departamento de Arquitetura</t>
  </si>
  <si>
    <t>Departamento de Engenharia Civil</t>
  </si>
  <si>
    <t>Departamento de Engenharia e Gestão do Conhecimento</t>
  </si>
  <si>
    <t>Departamento de Engenharia Mecânica</t>
  </si>
  <si>
    <t>Departamento de Engenharia de Produção e Sistemas</t>
  </si>
  <si>
    <t>Departamento de Engenharia Química e Engenharia de Alimentos</t>
  </si>
  <si>
    <t>Letras/Literaturas Estrangeiras Modernas -  Francês</t>
  </si>
  <si>
    <t>Linguística/Linguística Aplicada - Inglês</t>
  </si>
  <si>
    <t>Adjunto</t>
  </si>
  <si>
    <t>Departamento de Zootecnia e Desenvolvimento Rural</t>
  </si>
  <si>
    <r>
      <t>Zootecnia/Fisiologia e Anatomia de Animais de Produção</t>
    </r>
    <r>
      <rPr>
        <sz val="11"/>
        <color rgb="FFFF0000"/>
        <rFont val="Times New Roman"/>
        <family val="1"/>
      </rPr>
      <t xml:space="preserve"> /Nutrição e Alimentação Animal; Exigências Nutricionais dos Animais; Avaliação de Alimentos para Animais; Produção Animal; Criação de Animais; Manejo de Animais; Instalações para Produção Animal; Genética e Melhoramento dos Animais Domésticos</t>
    </r>
  </si>
  <si>
    <t>Botânica/Sistemática Molecular de Plantas Vasculares</t>
  </si>
  <si>
    <t>Imunologia/Imunologia Celular, Aplicada e Humana</t>
  </si>
  <si>
    <t>Morfologiafologia/Anatomia</t>
  </si>
  <si>
    <t>Auxiliar</t>
  </si>
  <si>
    <t>Assistente</t>
  </si>
  <si>
    <t>Ciência Política</t>
  </si>
  <si>
    <t>Matemática</t>
  </si>
  <si>
    <t>Engenharia Civil</t>
  </si>
  <si>
    <t>Engenharia de Produção/Métodos Quantitativos</t>
  </si>
  <si>
    <t xml:space="preserve">Departamento de Economia e Relações Internacionais </t>
  </si>
  <si>
    <t>Química/Separação</t>
  </si>
  <si>
    <t>Química/Química Inorgânica</t>
  </si>
  <si>
    <t>DE</t>
  </si>
  <si>
    <t>Fitotecnia</t>
  </si>
  <si>
    <t>Agronomia/Fitotecniaotecnia</t>
  </si>
  <si>
    <t>Zootecnia e Desenvolvimento Rural</t>
  </si>
  <si>
    <t>Botânica</t>
  </si>
  <si>
    <t>Microbiologia, Imunologia e Parasitologia</t>
  </si>
  <si>
    <t>Morfologia</t>
  </si>
  <si>
    <t>Cirurgia</t>
  </si>
  <si>
    <t>Clínica Médica</t>
  </si>
  <si>
    <t>Odontologia</t>
  </si>
  <si>
    <t>Física</t>
  </si>
  <si>
    <t>Química</t>
  </si>
  <si>
    <t>Língua e Literatura Estrangeiras</t>
  </si>
  <si>
    <t>Língua e Literatura Vernáculas</t>
  </si>
  <si>
    <t>Educação Física</t>
  </si>
  <si>
    <t>Filosofia</t>
  </si>
  <si>
    <t>Geociências</t>
  </si>
  <si>
    <t>História</t>
  </si>
  <si>
    <t xml:space="preserve">Sociologia e Ciência Política </t>
  </si>
  <si>
    <t>Ciências Contábeis</t>
  </si>
  <si>
    <t xml:space="preserve">Economia e Relações Internacionais </t>
  </si>
  <si>
    <t>Arquitetura</t>
  </si>
  <si>
    <t>Engenharia de Produção e Sistemas</t>
  </si>
  <si>
    <t>Engenharia e Gestão do Conhecimento</t>
  </si>
  <si>
    <t>Engenharia Mecânica</t>
  </si>
  <si>
    <t>Engenharia Química e Engenharia de Alimentos</t>
  </si>
  <si>
    <t>CTC</t>
  </si>
  <si>
    <t>CSE</t>
  </si>
  <si>
    <t>CFH</t>
  </si>
  <si>
    <t>CDS</t>
  </si>
  <si>
    <t>CCE</t>
  </si>
  <si>
    <t>CFM</t>
  </si>
  <si>
    <t>CCS</t>
  </si>
  <si>
    <t>CCB</t>
  </si>
  <si>
    <t>CCA</t>
  </si>
  <si>
    <t>065283/2013-11</t>
  </si>
  <si>
    <t>024766/2013-65</t>
  </si>
  <si>
    <t>004564/2014-88</t>
  </si>
  <si>
    <t>065746/2013-44</t>
  </si>
  <si>
    <t>065751/2013-57</t>
  </si>
  <si>
    <t>064213/2013-45</t>
  </si>
  <si>
    <t>036219/2013-22</t>
  </si>
  <si>
    <t xml:space="preserve">036243/2013-61 </t>
  </si>
  <si>
    <t>036204/2013-64</t>
  </si>
  <si>
    <t>065676/2013-24</t>
  </si>
  <si>
    <t>064653/2013-01</t>
  </si>
  <si>
    <t>064652/2013-58</t>
  </si>
  <si>
    <t>064649/2013-34</t>
  </si>
  <si>
    <t>064671/2013-84</t>
  </si>
  <si>
    <t>064662/2013-93</t>
  </si>
  <si>
    <t>065802/2013-41</t>
  </si>
  <si>
    <t>064288/2013-26</t>
  </si>
  <si>
    <t>066477/2013-33</t>
  </si>
  <si>
    <t xml:space="preserve">066482/2013-46 </t>
  </si>
  <si>
    <t xml:space="preserve">066528/2013-27 </t>
  </si>
  <si>
    <t xml:space="preserve">066532/2013-95  </t>
  </si>
  <si>
    <t xml:space="preserve">066526/2013-38 </t>
  </si>
  <si>
    <t>063788/2013-41</t>
  </si>
  <si>
    <t>063866/2013-15</t>
  </si>
  <si>
    <t>063810/2013-52</t>
  </si>
  <si>
    <t>064247/2013-30</t>
  </si>
  <si>
    <t>065970/2013-36</t>
  </si>
  <si>
    <t>065985/2013-02</t>
  </si>
  <si>
    <t>065981/2013-16</t>
  </si>
  <si>
    <t>065993/2013-41</t>
  </si>
  <si>
    <t>065681/2013-37</t>
  </si>
  <si>
    <t>065680/2013-92</t>
  </si>
  <si>
    <t>062096/2013-85</t>
  </si>
  <si>
    <t>062082/2013-61</t>
  </si>
  <si>
    <t>066480/2013-57</t>
  </si>
  <si>
    <t>065425/2013-40</t>
  </si>
  <si>
    <t>066121/2013-08</t>
  </si>
  <si>
    <t>066131/2013-35</t>
  </si>
  <si>
    <t>027943/2013-65</t>
  </si>
  <si>
    <t>065160/2013-80</t>
  </si>
  <si>
    <t>065139/2013-84</t>
  </si>
  <si>
    <t>064908/2013-27</t>
  </si>
  <si>
    <t>067068/2013-54</t>
  </si>
  <si>
    <t>002406/2014-93</t>
  </si>
  <si>
    <t xml:space="preserve">068452/2013-74 </t>
  </si>
  <si>
    <t>068468/2013-87</t>
  </si>
  <si>
    <t>068470/2013-56</t>
  </si>
  <si>
    <t>067961/2013-80</t>
  </si>
  <si>
    <t>067921/2013-38</t>
  </si>
  <si>
    <t>067926/2013-61</t>
  </si>
  <si>
    <t>066072/2013-03</t>
  </si>
  <si>
    <t>Campus de Blumenau</t>
  </si>
  <si>
    <t>Engenharia Elétrica/Eletrônica Industrial</t>
  </si>
  <si>
    <t>Engenharia Elétrica /Automação Eletrônica de Processos Elétricos e Industriais</t>
  </si>
  <si>
    <t>Ensino/Ensino de Matemática</t>
  </si>
  <si>
    <t>Economia/Crescimento, Flutuações e Planejamento Econômico</t>
  </si>
  <si>
    <t>Agronomia/Fitotecnia</t>
  </si>
  <si>
    <t>Morfologia/Anatomia</t>
  </si>
  <si>
    <t>Sociologia/Fundamentos da Sociologia; Outras Sociologias específicas</t>
  </si>
  <si>
    <t>Administração/Administração de Setores Específicos (Administração Rural)</t>
  </si>
  <si>
    <t>Microbiologia/Microbiologia Ambiental e Aplicada</t>
  </si>
  <si>
    <t>Medicina/Cirurgia/Cirurgia Gastroenterologica</t>
  </si>
  <si>
    <t>Medicina/Cirurgia/Cirurgia Ortopédica</t>
  </si>
  <si>
    <t>Letras/Línguas Estrangeiras Modernas (Língua Francesa)</t>
  </si>
  <si>
    <t>Linguística/Linguística Aplicada (Língua Inglesa)</t>
  </si>
  <si>
    <t>Letras/Literaturas Estrangeiras Modernas (Literaturas de Língua Espanhola)</t>
  </si>
  <si>
    <t xml:space="preserve">Educação Física/Educação Física: Desempenho Esportivo </t>
  </si>
  <si>
    <t xml:space="preserve">Educação Física/Educação Física: Esportes Coletivos </t>
  </si>
  <si>
    <t>Desenho Industrial</t>
  </si>
  <si>
    <t>Sistema de Computação</t>
  </si>
  <si>
    <t>Campus de Joinville</t>
  </si>
  <si>
    <t>Engenharia Elétrica/Sistemas eletrônicos de medidas e de controle; Eletrônica industrial, sistemas e controles eletrônicos; Controle de processos eletrônicos, retroalimentação.</t>
  </si>
  <si>
    <t>Astronomia/Astronomia de Posição e Mecânica Celeste</t>
  </si>
  <si>
    <t>Engenharia Aeroespacial/Aerodinâmica</t>
  </si>
  <si>
    <t>Engenharia Aeroespacial/Dinâmica de Vôo</t>
  </si>
  <si>
    <t>Engenharia Civil/Infra-Estrutura de Transportes; Aeroportos: Projeto e Construção; Portos e Vias Navegáveis: Projeto e Construção; Rodovias: Projeto e Construção.</t>
  </si>
  <si>
    <t>Engenharia Naval e Oceânica/Estruturas Navais e Oceânicas</t>
  </si>
  <si>
    <t>Engenharia de Transportes/Operações de Transportes</t>
  </si>
  <si>
    <t>Engenharia Civil/Geotécnica; Mecânica dos Solos; Ferrovias: Projetos e Construção; Infra-Estrutura de Transportes.</t>
  </si>
  <si>
    <t>Engenharia Civil/Hidráulica Aplicada</t>
  </si>
  <si>
    <t>Departamento de Engenharia Sanitária e Ambiental</t>
  </si>
  <si>
    <t>Campus de Curitibanos</t>
  </si>
  <si>
    <t>Botânica/Taxonomia Vegetal</t>
  </si>
  <si>
    <t xml:space="preserve">Zootecnia/Fisiologia e Anatomia de Animais de Produção </t>
  </si>
  <si>
    <t>SUBTOTAL</t>
  </si>
  <si>
    <t>Reserva automática</t>
  </si>
  <si>
    <t>TOTAL de vagas</t>
  </si>
  <si>
    <t>Reserva 20%</t>
  </si>
  <si>
    <t>Áreas sorteadas</t>
  </si>
  <si>
    <t>Departamento e área sorteada</t>
  </si>
  <si>
    <t>x</t>
  </si>
  <si>
    <t>Departamento de Metodologia de Ensino</t>
  </si>
  <si>
    <t>Campo de Conhecimento</t>
  </si>
  <si>
    <t>Ciência e Tecnologia de Alimentos/Engenharia de Alimentos/Engenharia Química</t>
  </si>
  <si>
    <t>Centro de Ciências Agrárias</t>
  </si>
  <si>
    <t>Centro de Ciências Biológicas</t>
  </si>
  <si>
    <t>Centro Tecnológico</t>
  </si>
  <si>
    <t>Centro de Ciências da Educação</t>
  </si>
  <si>
    <t>Departamento de Ciência e Tecnologia de Alimentos</t>
  </si>
  <si>
    <t>Farmacologia/Bioquímica/Fisiologia/Neurociências/Psicobiologia/Biofísica</t>
  </si>
  <si>
    <t>Metodologia de Ensino/Ensino de Ciências e Matemática</t>
  </si>
  <si>
    <t>Ciência e Tecnologia de Alimentos/Ciência dos Alimentos/Química/Física/Físico-Química/Bioquímica dos Alimentos/Matérias Primas Alimentares</t>
  </si>
  <si>
    <t>23080.057079/2014-15</t>
  </si>
  <si>
    <t>23080.062203/2014-56</t>
  </si>
  <si>
    <t>23080.057243/2014-86</t>
  </si>
  <si>
    <t>23080.057811/2014-49</t>
  </si>
  <si>
    <t>Campus</t>
  </si>
  <si>
    <t>Campus Reitor João David Ferreira Lima - Florianópolis</t>
  </si>
  <si>
    <t>Prorrogado</t>
  </si>
  <si>
    <t>SIM</t>
  </si>
  <si>
    <t>NÃO</t>
  </si>
  <si>
    <t>Não houve candidato aprovado</t>
  </si>
  <si>
    <t>SECRETARIA DE GESTÃO DE PESSOAS</t>
  </si>
  <si>
    <t>DEPARTAMENTO DE DESENVOLVIMENTO DE PESSOAS</t>
  </si>
  <si>
    <r>
      <t>CAMPUS</t>
    </r>
    <r>
      <rPr>
        <sz val="8"/>
        <color theme="1"/>
        <rFont val="Verdana"/>
        <family val="2"/>
      </rPr>
      <t xml:space="preserve"> UNIVERSITÁRIO REITOR JOÃO DAVID FERREIRA LIMA - TRINDADE</t>
    </r>
  </si>
  <si>
    <t>CEP: 88.040-900 - FLORIANÓPOLIS - SC</t>
  </si>
  <si>
    <t>TELEFONE: (048) 3721-8317 – FAX: (048) 3721-9212</t>
  </si>
  <si>
    <t>www.segesp.ufsc.br/concurso</t>
  </si>
  <si>
    <t>X</t>
  </si>
  <si>
    <t>EDITAL Nº 303/DDP/2014</t>
  </si>
  <si>
    <t>Data da homologação no DOU</t>
  </si>
  <si>
    <t>6 de abril de 2015</t>
  </si>
  <si>
    <t>06 de abril de 2015</t>
  </si>
  <si>
    <t>26 de março de 2015</t>
  </si>
  <si>
    <t>Obs: A prorrogação do prazo de validade do concurso deverá ser solicitada pelo Chefe de Departamento, através de memorando, informando os dados do concurso.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</si>
</sst>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7"/>
      <color theme="1"/>
      <name val="Times New Roman"/>
      <family val="1"/>
    </font>
    <font>
      <sz val="17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b/>
      <sz val="10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</cellStyleXfs>
  <cellXfs count="1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vertical="center" wrapText="1"/>
    </xf>
    <xf numFmtId="0" fontId="4" fillId="13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horizontal="center" vertical="center" wrapText="1"/>
    </xf>
    <xf numFmtId="0" fontId="4" fillId="15" borderId="1" xfId="1" applyFont="1" applyFill="1" applyBorder="1" applyAlignment="1">
      <alignment horizontal="center" vertical="center" wrapText="1"/>
    </xf>
    <xf numFmtId="0" fontId="4" fillId="16" borderId="1" xfId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 wrapText="1"/>
    </xf>
    <xf numFmtId="0" fontId="4" fillId="19" borderId="1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14" borderId="2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3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8" fillId="12" borderId="1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8" fillId="17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8" fillId="14" borderId="2" xfId="1" applyFont="1" applyFill="1" applyBorder="1" applyAlignment="1">
      <alignment horizontal="center" vertical="center" wrapText="1"/>
    </xf>
    <xf numFmtId="0" fontId="8" fillId="19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16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18" borderId="1" xfId="1" applyFont="1" applyFill="1" applyBorder="1" applyAlignment="1">
      <alignment horizontal="center" vertical="center" wrapText="1"/>
    </xf>
    <xf numFmtId="0" fontId="8" fillId="13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15" borderId="1" xfId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vertical="center" wrapText="1"/>
    </xf>
    <xf numFmtId="0" fontId="8" fillId="19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vertical="center" wrapText="1"/>
    </xf>
    <xf numFmtId="0" fontId="10" fillId="0" borderId="0" xfId="0" applyFont="1"/>
    <xf numFmtId="0" fontId="9" fillId="18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1" fillId="2" borderId="1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6" borderId="1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10" borderId="1" xfId="1" applyFont="1" applyFill="1" applyBorder="1" applyAlignment="1">
      <alignment horizontal="center" vertical="center" wrapText="1"/>
    </xf>
    <xf numFmtId="0" fontId="9" fillId="12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9" fillId="17" borderId="1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9" fillId="15" borderId="1" xfId="1" applyFont="1" applyFill="1" applyBorder="1" applyAlignment="1">
      <alignment horizontal="center" vertical="center" wrapText="1"/>
    </xf>
    <xf numFmtId="0" fontId="9" fillId="13" borderId="1" xfId="1" applyFont="1" applyFill="1" applyBorder="1" applyAlignment="1">
      <alignment horizontal="center" vertical="center" wrapText="1"/>
    </xf>
    <xf numFmtId="0" fontId="9" fillId="16" borderId="1" xfId="1" applyFont="1" applyFill="1" applyBorder="1" applyAlignment="1">
      <alignment horizontal="center" vertical="center" wrapText="1"/>
    </xf>
    <xf numFmtId="0" fontId="9" fillId="19" borderId="1" xfId="1" applyFont="1" applyFill="1" applyBorder="1" applyAlignment="1">
      <alignment horizontal="center" vertical="center" wrapText="1"/>
    </xf>
    <xf numFmtId="0" fontId="9" fillId="14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0" fillId="0" borderId="0" xfId="0" applyNumberFormat="1" applyBorder="1"/>
    <xf numFmtId="0" fontId="16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9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 wrapText="1"/>
    </xf>
    <xf numFmtId="49" fontId="22" fillId="7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9" fontId="15" fillId="7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9" applyAlignment="1">
      <alignment horizontal="center" vertical="center" wrapText="1"/>
    </xf>
    <xf numFmtId="0" fontId="21" fillId="0" borderId="0" xfId="9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</cellXfs>
  <cellStyles count="10">
    <cellStyle name="Hiperlink" xfId="9" builtinId="8"/>
    <cellStyle name="Normal" xfId="0" builtinId="0"/>
    <cellStyle name="Normal 2" xfId="2"/>
    <cellStyle name="Normal 2 2" xfId="6"/>
    <cellStyle name="Normal 3" xfId="3"/>
    <cellStyle name="Normal 3 2" xfId="7"/>
    <cellStyle name="Normal 4" xfId="4"/>
    <cellStyle name="Normal 5" xfId="5"/>
    <cellStyle name="Normal 5 2" xfId="8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1076326</xdr:colOff>
      <xdr:row>0</xdr:row>
      <xdr:rowOff>38101</xdr:rowOff>
    </xdr:from>
    <xdr:to>
      <xdr:col>3</xdr:col>
      <xdr:colOff>1895476</xdr:colOff>
      <xdr:row>4</xdr:row>
      <xdr:rowOff>1</xdr:rowOff>
    </xdr:to>
    <xdr:pic>
      <xdr:nvPicPr>
        <xdr:cNvPr id="2" name="Imagem 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1" y="38101"/>
          <a:ext cx="8191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dhs.ufsc.b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view="pageLayout" zoomScaleNormal="90" workbookViewId="0">
      <selection activeCell="G21" sqref="G21"/>
    </sheetView>
  </sheetViews>
  <sheetFormatPr defaultRowHeight="12.75" x14ac:dyDescent="0.25"/>
  <cols>
    <col min="1" max="1" width="19.28515625" style="105" customWidth="1"/>
    <col min="2" max="3" width="20.42578125" style="105" bestFit="1" customWidth="1"/>
    <col min="4" max="4" width="47" style="105" customWidth="1"/>
    <col min="5" max="5" width="21.7109375" style="105" customWidth="1"/>
    <col min="6" max="6" width="18.85546875" style="107" bestFit="1" customWidth="1"/>
    <col min="7" max="8" width="9" style="107" customWidth="1"/>
    <col min="9" max="16384" width="9.140625" style="105"/>
  </cols>
  <sheetData>
    <row r="1" spans="1:8" ht="15" x14ac:dyDescent="0.25">
      <c r="A1"/>
      <c r="B1"/>
      <c r="C1"/>
      <c r="D1"/>
      <c r="E1" s="99"/>
      <c r="F1"/>
      <c r="G1" s="108"/>
    </row>
    <row r="2" spans="1:8" ht="15" x14ac:dyDescent="0.25">
      <c r="A2"/>
      <c r="B2"/>
      <c r="C2"/>
      <c r="D2"/>
      <c r="E2" s="99"/>
      <c r="F2"/>
      <c r="G2" s="108"/>
    </row>
    <row r="3" spans="1:8" ht="15" x14ac:dyDescent="0.25">
      <c r="A3"/>
      <c r="B3"/>
      <c r="C3"/>
      <c r="D3"/>
      <c r="E3" s="99"/>
      <c r="F3"/>
      <c r="G3" s="108"/>
    </row>
    <row r="4" spans="1:8" ht="15" x14ac:dyDescent="0.25">
      <c r="A4"/>
      <c r="B4"/>
      <c r="C4"/>
      <c r="D4"/>
      <c r="E4" s="99"/>
      <c r="F4"/>
      <c r="G4" s="108"/>
    </row>
    <row r="5" spans="1:8" x14ac:dyDescent="0.25">
      <c r="A5" s="119" t="s">
        <v>239</v>
      </c>
      <c r="B5" s="119"/>
      <c r="C5" s="119"/>
      <c r="D5" s="119"/>
      <c r="E5" s="119"/>
      <c r="F5" s="119"/>
      <c r="G5" s="119"/>
    </row>
    <row r="6" spans="1:8" x14ac:dyDescent="0.25">
      <c r="A6" s="119" t="s">
        <v>240</v>
      </c>
      <c r="B6" s="119"/>
      <c r="C6" s="119"/>
      <c r="D6" s="119"/>
      <c r="E6" s="119"/>
      <c r="F6" s="119"/>
      <c r="G6" s="119"/>
    </row>
    <row r="7" spans="1:8" x14ac:dyDescent="0.25">
      <c r="A7" s="120" t="s">
        <v>241</v>
      </c>
      <c r="B7" s="120"/>
      <c r="C7" s="120"/>
      <c r="D7" s="120"/>
      <c r="E7" s="120"/>
      <c r="F7" s="120"/>
      <c r="G7" s="120"/>
    </row>
    <row r="8" spans="1:8" x14ac:dyDescent="0.25">
      <c r="A8" s="121" t="s">
        <v>242</v>
      </c>
      <c r="B8" s="121"/>
      <c r="C8" s="121"/>
      <c r="D8" s="121"/>
      <c r="E8" s="121"/>
      <c r="F8" s="121"/>
      <c r="G8" s="121"/>
    </row>
    <row r="9" spans="1:8" x14ac:dyDescent="0.25">
      <c r="A9" s="121" t="s">
        <v>243</v>
      </c>
      <c r="B9" s="121"/>
      <c r="C9" s="121"/>
      <c r="D9" s="121"/>
      <c r="E9" s="121"/>
      <c r="F9" s="121"/>
      <c r="G9" s="121"/>
    </row>
    <row r="10" spans="1:8" ht="15" x14ac:dyDescent="0.25">
      <c r="A10" s="122" t="s">
        <v>244</v>
      </c>
      <c r="B10" s="122"/>
      <c r="C10" s="122"/>
      <c r="D10" s="122"/>
      <c r="E10" s="122"/>
      <c r="F10" s="122"/>
      <c r="G10" s="122"/>
    </row>
    <row r="11" spans="1:8" ht="15" x14ac:dyDescent="0.25">
      <c r="A11" s="109"/>
      <c r="B11" s="109"/>
      <c r="C11" s="109"/>
      <c r="D11" s="109"/>
      <c r="E11" s="109"/>
      <c r="F11" s="109"/>
      <c r="G11" s="109"/>
    </row>
    <row r="12" spans="1:8" ht="20.25" x14ac:dyDescent="0.25">
      <c r="A12" s="123" t="s">
        <v>246</v>
      </c>
      <c r="B12" s="123"/>
      <c r="C12" s="123"/>
      <c r="D12" s="123"/>
      <c r="E12" s="123"/>
      <c r="F12" s="123"/>
      <c r="G12" s="123"/>
    </row>
    <row r="13" spans="1:8" ht="15.75" customHeight="1" x14ac:dyDescent="0.25">
      <c r="A13" s="125" t="s">
        <v>251</v>
      </c>
      <c r="B13" s="125"/>
      <c r="C13" s="125"/>
      <c r="D13" s="125"/>
      <c r="E13" s="125"/>
      <c r="F13" s="125"/>
      <c r="G13" s="125"/>
      <c r="H13" s="125"/>
    </row>
    <row r="15" spans="1:8" x14ac:dyDescent="0.25">
      <c r="A15" s="116" t="s">
        <v>233</v>
      </c>
      <c r="B15" s="116" t="s">
        <v>0</v>
      </c>
      <c r="C15" s="116" t="s">
        <v>1</v>
      </c>
      <c r="D15" s="116" t="s">
        <v>219</v>
      </c>
      <c r="E15" s="116" t="s">
        <v>3</v>
      </c>
      <c r="F15" s="124" t="s">
        <v>247</v>
      </c>
      <c r="G15" s="124" t="s">
        <v>235</v>
      </c>
      <c r="H15" s="124"/>
    </row>
    <row r="16" spans="1:8" ht="21.75" customHeight="1" x14ac:dyDescent="0.25">
      <c r="A16" s="116"/>
      <c r="B16" s="116"/>
      <c r="C16" s="116"/>
      <c r="D16" s="116"/>
      <c r="E16" s="116"/>
      <c r="F16" s="124"/>
      <c r="G16" s="104" t="s">
        <v>236</v>
      </c>
      <c r="H16" s="104" t="s">
        <v>237</v>
      </c>
    </row>
    <row r="17" spans="1:8" s="106" customFormat="1" ht="63" customHeight="1" x14ac:dyDescent="0.25">
      <c r="A17" s="110" t="s">
        <v>234</v>
      </c>
      <c r="B17" s="110" t="s">
        <v>221</v>
      </c>
      <c r="C17" s="110" t="s">
        <v>225</v>
      </c>
      <c r="D17" s="110" t="s">
        <v>228</v>
      </c>
      <c r="E17" s="110" t="s">
        <v>231</v>
      </c>
      <c r="F17" s="110" t="s">
        <v>248</v>
      </c>
      <c r="G17" s="111" t="s">
        <v>245</v>
      </c>
      <c r="H17" s="111"/>
    </row>
    <row r="18" spans="1:8" s="106" customFormat="1" ht="38.25" x14ac:dyDescent="0.25">
      <c r="A18" s="112" t="s">
        <v>234</v>
      </c>
      <c r="B18" s="113" t="s">
        <v>222</v>
      </c>
      <c r="C18" s="113" t="s">
        <v>51</v>
      </c>
      <c r="D18" s="113" t="s">
        <v>226</v>
      </c>
      <c r="E18" s="113" t="s">
        <v>230</v>
      </c>
      <c r="F18" s="114" t="s">
        <v>249</v>
      </c>
      <c r="G18" s="115" t="s">
        <v>245</v>
      </c>
      <c r="H18" s="115"/>
    </row>
    <row r="19" spans="1:8" s="106" customFormat="1" ht="38.25" customHeight="1" x14ac:dyDescent="0.25">
      <c r="A19" s="110" t="s">
        <v>234</v>
      </c>
      <c r="B19" s="110" t="s">
        <v>224</v>
      </c>
      <c r="C19" s="110" t="s">
        <v>218</v>
      </c>
      <c r="D19" s="110" t="s">
        <v>227</v>
      </c>
      <c r="E19" s="110" t="s">
        <v>229</v>
      </c>
      <c r="F19" s="110" t="s">
        <v>250</v>
      </c>
      <c r="G19" s="117" t="s">
        <v>238</v>
      </c>
      <c r="H19" s="118"/>
    </row>
    <row r="20" spans="1:8" s="106" customFormat="1" ht="51" x14ac:dyDescent="0.25">
      <c r="A20" s="112" t="s">
        <v>234</v>
      </c>
      <c r="B20" s="113" t="s">
        <v>223</v>
      </c>
      <c r="C20" s="113" t="s">
        <v>74</v>
      </c>
      <c r="D20" s="113" t="s">
        <v>220</v>
      </c>
      <c r="E20" s="113" t="s">
        <v>232</v>
      </c>
      <c r="F20" s="114" t="s">
        <v>249</v>
      </c>
      <c r="G20" s="115" t="s">
        <v>245</v>
      </c>
      <c r="H20" s="115"/>
    </row>
  </sheetData>
  <sortState ref="A2:AY60">
    <sortCondition ref="B2:B60"/>
    <sortCondition ref="C2:C60"/>
  </sortState>
  <mergeCells count="16">
    <mergeCell ref="A15:A16"/>
    <mergeCell ref="G19:H19"/>
    <mergeCell ref="A5:G5"/>
    <mergeCell ref="A6:G6"/>
    <mergeCell ref="A7:G7"/>
    <mergeCell ref="A8:G8"/>
    <mergeCell ref="A9:G9"/>
    <mergeCell ref="A10:G10"/>
    <mergeCell ref="A12:G12"/>
    <mergeCell ref="F15:F16"/>
    <mergeCell ref="G15:H15"/>
    <mergeCell ref="E15:E16"/>
    <mergeCell ref="D15:D16"/>
    <mergeCell ref="C15:C16"/>
    <mergeCell ref="B15:B16"/>
    <mergeCell ref="A13:H13"/>
  </mergeCells>
  <hyperlinks>
    <hyperlink ref="A10" r:id="rId1" display="http://www.prdhs.ufsc.br/"/>
  </hyperlinks>
  <pageMargins left="0.511811024" right="0.511811024" top="0.78740157499999996" bottom="0.78740157499999996" header="0.31496062000000002" footer="0.31496062000000002"/>
  <pageSetup paperSize="9" scale="5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6" workbookViewId="0">
      <selection activeCell="H52" sqref="H52"/>
    </sheetView>
  </sheetViews>
  <sheetFormatPr defaultColWidth="25.28515625" defaultRowHeight="12.95" customHeight="1" x14ac:dyDescent="0.25"/>
  <cols>
    <col min="1" max="1" width="5.42578125" bestFit="1" customWidth="1"/>
    <col min="2" max="2" width="31.42578125" customWidth="1"/>
    <col min="4" max="4" width="14.42578125" bestFit="1" customWidth="1"/>
    <col min="5" max="5" width="2" bestFit="1" customWidth="1"/>
    <col min="6" max="6" width="9.7109375" bestFit="1" customWidth="1"/>
    <col min="7" max="7" width="3.85546875" bestFit="1" customWidth="1"/>
  </cols>
  <sheetData>
    <row r="1" spans="1:7" ht="12.95" customHeight="1" x14ac:dyDescent="0.25">
      <c r="A1" s="2" t="s">
        <v>126</v>
      </c>
      <c r="B1" s="2" t="s">
        <v>93</v>
      </c>
      <c r="C1" s="3" t="s">
        <v>94</v>
      </c>
      <c r="D1" s="2" t="s">
        <v>127</v>
      </c>
      <c r="E1" s="1">
        <v>1</v>
      </c>
      <c r="F1" s="1" t="s">
        <v>77</v>
      </c>
      <c r="G1" s="1" t="s">
        <v>92</v>
      </c>
    </row>
    <row r="2" spans="1:7" ht="12.95" customHeight="1" x14ac:dyDescent="0.25">
      <c r="A2" s="2" t="s">
        <v>126</v>
      </c>
      <c r="B2" s="2" t="s">
        <v>95</v>
      </c>
      <c r="C2" s="3" t="s">
        <v>12</v>
      </c>
      <c r="D2" s="2" t="s">
        <v>128</v>
      </c>
      <c r="E2" s="1">
        <v>1</v>
      </c>
      <c r="F2" s="1" t="s">
        <v>77</v>
      </c>
      <c r="G2" s="1" t="s">
        <v>92</v>
      </c>
    </row>
    <row r="3" spans="1:7" ht="12.95" customHeight="1" x14ac:dyDescent="0.25">
      <c r="A3" s="2" t="s">
        <v>126</v>
      </c>
      <c r="B3" s="2" t="s">
        <v>95</v>
      </c>
      <c r="C3" s="3" t="s">
        <v>79</v>
      </c>
      <c r="D3" s="2" t="s">
        <v>129</v>
      </c>
      <c r="E3" s="1">
        <v>1</v>
      </c>
      <c r="F3" s="1" t="s">
        <v>77</v>
      </c>
      <c r="G3" s="1" t="s">
        <v>92</v>
      </c>
    </row>
    <row r="4" spans="1:7" ht="12.95" customHeight="1" x14ac:dyDescent="0.25">
      <c r="A4" s="2" t="s">
        <v>125</v>
      </c>
      <c r="B4" s="2" t="s">
        <v>96</v>
      </c>
      <c r="C4" s="3" t="s">
        <v>13</v>
      </c>
      <c r="D4" s="2" t="s">
        <v>130</v>
      </c>
      <c r="E4" s="1">
        <v>1</v>
      </c>
      <c r="F4" s="1" t="s">
        <v>77</v>
      </c>
      <c r="G4" s="1" t="s">
        <v>92</v>
      </c>
    </row>
    <row r="5" spans="1:7" ht="12.95" customHeight="1" x14ac:dyDescent="0.25">
      <c r="A5" s="2" t="s">
        <v>125</v>
      </c>
      <c r="B5" s="2" t="s">
        <v>96</v>
      </c>
      <c r="C5" s="3" t="s">
        <v>80</v>
      </c>
      <c r="D5" s="2" t="s">
        <v>131</v>
      </c>
      <c r="E5" s="1">
        <v>1</v>
      </c>
      <c r="F5" s="1" t="s">
        <v>77</v>
      </c>
      <c r="G5" s="1" t="s">
        <v>92</v>
      </c>
    </row>
    <row r="6" spans="1:7" ht="12.95" customHeight="1" x14ac:dyDescent="0.25">
      <c r="A6" s="2" t="s">
        <v>125</v>
      </c>
      <c r="B6" s="2" t="s">
        <v>5</v>
      </c>
      <c r="C6" s="2" t="s">
        <v>5</v>
      </c>
      <c r="D6" s="2" t="s">
        <v>132</v>
      </c>
      <c r="E6" s="2">
        <v>1</v>
      </c>
      <c r="F6" s="2" t="s">
        <v>77</v>
      </c>
      <c r="G6" s="2" t="s">
        <v>92</v>
      </c>
    </row>
    <row r="7" spans="1:7" ht="12.95" customHeight="1" x14ac:dyDescent="0.25">
      <c r="A7" s="2" t="s">
        <v>125</v>
      </c>
      <c r="B7" s="2" t="s">
        <v>97</v>
      </c>
      <c r="C7" s="2" t="s">
        <v>81</v>
      </c>
      <c r="D7" s="2" t="s">
        <v>133</v>
      </c>
      <c r="E7" s="2">
        <v>1</v>
      </c>
      <c r="F7" s="2" t="s">
        <v>77</v>
      </c>
      <c r="G7" s="2" t="s">
        <v>92</v>
      </c>
    </row>
    <row r="8" spans="1:7" ht="12.95" customHeight="1" x14ac:dyDescent="0.25">
      <c r="A8" s="2" t="s">
        <v>125</v>
      </c>
      <c r="B8" s="2" t="s">
        <v>97</v>
      </c>
      <c r="C8" s="2" t="s">
        <v>6</v>
      </c>
      <c r="D8" s="2" t="s">
        <v>134</v>
      </c>
      <c r="E8" s="2">
        <v>1</v>
      </c>
      <c r="F8" s="2" t="s">
        <v>77</v>
      </c>
      <c r="G8" s="2" t="s">
        <v>92</v>
      </c>
    </row>
    <row r="9" spans="1:7" ht="12.95" customHeight="1" x14ac:dyDescent="0.25">
      <c r="A9" s="2" t="s">
        <v>125</v>
      </c>
      <c r="B9" s="2" t="s">
        <v>97</v>
      </c>
      <c r="C9" s="2" t="s">
        <v>14</v>
      </c>
      <c r="D9" s="2" t="s">
        <v>135</v>
      </c>
      <c r="E9" s="2">
        <v>1</v>
      </c>
      <c r="F9" s="2" t="s">
        <v>77</v>
      </c>
      <c r="G9" s="2" t="s">
        <v>92</v>
      </c>
    </row>
    <row r="10" spans="1:7" ht="12.95" customHeight="1" x14ac:dyDescent="0.25">
      <c r="A10" s="2" t="s">
        <v>125</v>
      </c>
      <c r="B10" s="2" t="s">
        <v>98</v>
      </c>
      <c r="C10" s="2" t="s">
        <v>82</v>
      </c>
      <c r="D10" s="2" t="s">
        <v>136</v>
      </c>
      <c r="E10" s="2">
        <v>1</v>
      </c>
      <c r="F10" s="2" t="s">
        <v>77</v>
      </c>
      <c r="G10" s="2" t="s">
        <v>92</v>
      </c>
    </row>
    <row r="11" spans="1:7" ht="12.95" customHeight="1" x14ac:dyDescent="0.25">
      <c r="A11" s="2" t="s">
        <v>124</v>
      </c>
      <c r="B11" s="2" t="s">
        <v>99</v>
      </c>
      <c r="C11" s="2" t="s">
        <v>21</v>
      </c>
      <c r="D11" s="2" t="s">
        <v>137</v>
      </c>
      <c r="E11" s="2">
        <v>1</v>
      </c>
      <c r="F11" s="2" t="s">
        <v>83</v>
      </c>
      <c r="G11" s="2">
        <v>20</v>
      </c>
    </row>
    <row r="12" spans="1:7" ht="12.95" customHeight="1" x14ac:dyDescent="0.25">
      <c r="A12" s="2" t="s">
        <v>124</v>
      </c>
      <c r="B12" s="2" t="s">
        <v>99</v>
      </c>
      <c r="C12" s="2" t="s">
        <v>22</v>
      </c>
      <c r="D12" s="2" t="s">
        <v>138</v>
      </c>
      <c r="E12" s="2">
        <v>1</v>
      </c>
      <c r="F12" s="2" t="s">
        <v>83</v>
      </c>
      <c r="G12" s="2">
        <v>20</v>
      </c>
    </row>
    <row r="13" spans="1:7" ht="12.95" customHeight="1" x14ac:dyDescent="0.25">
      <c r="A13" s="2" t="s">
        <v>124</v>
      </c>
      <c r="B13" s="2" t="s">
        <v>99</v>
      </c>
      <c r="C13" s="2" t="s">
        <v>20</v>
      </c>
      <c r="D13" s="2" t="s">
        <v>139</v>
      </c>
      <c r="E13" s="2">
        <v>1</v>
      </c>
      <c r="F13" s="2" t="s">
        <v>83</v>
      </c>
      <c r="G13" s="2">
        <v>20</v>
      </c>
    </row>
    <row r="14" spans="1:7" ht="12.95" customHeight="1" x14ac:dyDescent="0.25">
      <c r="A14" s="2" t="s">
        <v>124</v>
      </c>
      <c r="B14" s="2" t="s">
        <v>100</v>
      </c>
      <c r="C14" s="2" t="s">
        <v>24</v>
      </c>
      <c r="D14" s="2" t="s">
        <v>140</v>
      </c>
      <c r="E14" s="2">
        <v>1</v>
      </c>
      <c r="F14" s="2" t="s">
        <v>84</v>
      </c>
      <c r="G14" s="2">
        <v>20</v>
      </c>
    </row>
    <row r="15" spans="1:7" ht="12.95" customHeight="1" x14ac:dyDescent="0.25">
      <c r="A15" s="2" t="s">
        <v>124</v>
      </c>
      <c r="B15" s="2" t="s">
        <v>100</v>
      </c>
      <c r="C15" s="2" t="s">
        <v>25</v>
      </c>
      <c r="D15" s="2" t="s">
        <v>141</v>
      </c>
      <c r="E15" s="2">
        <v>1</v>
      </c>
      <c r="F15" s="2" t="s">
        <v>84</v>
      </c>
      <c r="G15" s="2">
        <v>20</v>
      </c>
    </row>
    <row r="16" spans="1:7" ht="12.95" customHeight="1" x14ac:dyDescent="0.25">
      <c r="A16" s="2" t="s">
        <v>124</v>
      </c>
      <c r="B16" s="2" t="s">
        <v>100</v>
      </c>
      <c r="C16" s="2" t="s">
        <v>23</v>
      </c>
      <c r="D16" s="2" t="s">
        <v>142</v>
      </c>
      <c r="E16" s="2">
        <v>1</v>
      </c>
      <c r="F16" s="2" t="s">
        <v>77</v>
      </c>
      <c r="G16" s="2" t="s">
        <v>92</v>
      </c>
    </row>
    <row r="17" spans="1:7" ht="12.95" customHeight="1" x14ac:dyDescent="0.25">
      <c r="A17" s="2" t="s">
        <v>124</v>
      </c>
      <c r="B17" s="2" t="s">
        <v>7</v>
      </c>
      <c r="C17" s="2" t="s">
        <v>7</v>
      </c>
      <c r="D17" s="2" t="s">
        <v>143</v>
      </c>
      <c r="E17" s="2">
        <v>1</v>
      </c>
      <c r="F17" s="2" t="s">
        <v>77</v>
      </c>
      <c r="G17" s="2" t="s">
        <v>92</v>
      </c>
    </row>
    <row r="18" spans="1:7" ht="12.95" customHeight="1" x14ac:dyDescent="0.25">
      <c r="A18" s="2" t="s">
        <v>124</v>
      </c>
      <c r="B18" s="2" t="s">
        <v>101</v>
      </c>
      <c r="C18" s="2" t="s">
        <v>27</v>
      </c>
      <c r="D18" s="2" t="s">
        <v>144</v>
      </c>
      <c r="E18" s="2">
        <v>1</v>
      </c>
      <c r="F18" s="2" t="s">
        <v>77</v>
      </c>
      <c r="G18" s="2" t="s">
        <v>92</v>
      </c>
    </row>
    <row r="19" spans="1:7" ht="12.95" customHeight="1" x14ac:dyDescent="0.25">
      <c r="A19" s="2" t="s">
        <v>124</v>
      </c>
      <c r="B19" s="2" t="s">
        <v>101</v>
      </c>
      <c r="C19" s="2" t="s">
        <v>26</v>
      </c>
      <c r="D19" s="2" t="s">
        <v>145</v>
      </c>
      <c r="E19" s="2">
        <v>1</v>
      </c>
      <c r="F19" s="2" t="s">
        <v>77</v>
      </c>
      <c r="G19" s="2" t="s">
        <v>92</v>
      </c>
    </row>
    <row r="20" spans="1:7" ht="12.95" customHeight="1" x14ac:dyDescent="0.25">
      <c r="A20" s="2" t="s">
        <v>123</v>
      </c>
      <c r="B20" s="2" t="s">
        <v>102</v>
      </c>
      <c r="C20" s="2" t="s">
        <v>35</v>
      </c>
      <c r="D20" s="2" t="s">
        <v>146</v>
      </c>
      <c r="E20" s="2">
        <v>1</v>
      </c>
      <c r="F20" s="2" t="s">
        <v>77</v>
      </c>
      <c r="G20" s="2" t="s">
        <v>92</v>
      </c>
    </row>
    <row r="21" spans="1:7" ht="12.95" customHeight="1" x14ac:dyDescent="0.25">
      <c r="A21" s="2" t="s">
        <v>123</v>
      </c>
      <c r="B21" s="2" t="s">
        <v>102</v>
      </c>
      <c r="C21" s="2" t="s">
        <v>34</v>
      </c>
      <c r="D21" s="2" t="s">
        <v>147</v>
      </c>
      <c r="E21" s="2">
        <v>1</v>
      </c>
      <c r="F21" s="2" t="s">
        <v>77</v>
      </c>
      <c r="G21" s="2" t="s">
        <v>92</v>
      </c>
    </row>
    <row r="22" spans="1:7" ht="12.95" customHeight="1" x14ac:dyDescent="0.25">
      <c r="A22" s="2" t="s">
        <v>123</v>
      </c>
      <c r="B22" s="2" t="s">
        <v>102</v>
      </c>
      <c r="C22" s="2" t="s">
        <v>33</v>
      </c>
      <c r="D22" s="2" t="s">
        <v>148</v>
      </c>
      <c r="E22" s="2">
        <v>1</v>
      </c>
      <c r="F22" s="2" t="s">
        <v>77</v>
      </c>
      <c r="G22" s="2" t="s">
        <v>92</v>
      </c>
    </row>
    <row r="23" spans="1:7" ht="12.95" customHeight="1" x14ac:dyDescent="0.25">
      <c r="A23" s="2" t="s">
        <v>123</v>
      </c>
      <c r="B23" s="2" t="s">
        <v>86</v>
      </c>
      <c r="C23" s="2" t="s">
        <v>36</v>
      </c>
      <c r="D23" s="2" t="s">
        <v>149</v>
      </c>
      <c r="E23" s="2">
        <v>7</v>
      </c>
      <c r="F23" s="2" t="s">
        <v>77</v>
      </c>
      <c r="G23" s="2" t="s">
        <v>92</v>
      </c>
    </row>
    <row r="24" spans="1:7" ht="12.95" customHeight="1" x14ac:dyDescent="0.25">
      <c r="A24" s="2" t="s">
        <v>123</v>
      </c>
      <c r="B24" s="2" t="s">
        <v>86</v>
      </c>
      <c r="C24" s="2" t="s">
        <v>86</v>
      </c>
      <c r="D24" s="2" t="s">
        <v>150</v>
      </c>
      <c r="E24" s="2">
        <v>1</v>
      </c>
      <c r="F24" s="2" t="s">
        <v>77</v>
      </c>
      <c r="G24" s="2" t="s">
        <v>92</v>
      </c>
    </row>
    <row r="25" spans="1:7" ht="12.95" customHeight="1" x14ac:dyDescent="0.25">
      <c r="A25" s="2" t="s">
        <v>123</v>
      </c>
      <c r="B25" s="2" t="s">
        <v>86</v>
      </c>
      <c r="C25" s="2" t="s">
        <v>37</v>
      </c>
      <c r="D25" s="2" t="s">
        <v>151</v>
      </c>
      <c r="E25" s="2">
        <v>4</v>
      </c>
      <c r="F25" s="2" t="s">
        <v>77</v>
      </c>
      <c r="G25" s="2" t="s">
        <v>92</v>
      </c>
    </row>
    <row r="26" spans="1:7" ht="12.95" customHeight="1" x14ac:dyDescent="0.25">
      <c r="A26" s="2" t="s">
        <v>123</v>
      </c>
      <c r="B26" s="2" t="s">
        <v>103</v>
      </c>
      <c r="C26" s="2" t="s">
        <v>90</v>
      </c>
      <c r="D26" s="2" t="s">
        <v>11</v>
      </c>
      <c r="E26" s="2">
        <v>1</v>
      </c>
      <c r="F26" s="2" t="s">
        <v>77</v>
      </c>
      <c r="G26" s="2" t="s">
        <v>92</v>
      </c>
    </row>
    <row r="27" spans="1:7" ht="12.95" customHeight="1" x14ac:dyDescent="0.25">
      <c r="A27" s="2" t="s">
        <v>123</v>
      </c>
      <c r="B27" s="2" t="s">
        <v>103</v>
      </c>
      <c r="C27" s="2" t="s">
        <v>91</v>
      </c>
      <c r="D27" s="2" t="s">
        <v>11</v>
      </c>
      <c r="E27" s="2">
        <v>1</v>
      </c>
      <c r="F27" s="2" t="s">
        <v>77</v>
      </c>
      <c r="G27" s="2" t="s">
        <v>92</v>
      </c>
    </row>
    <row r="28" spans="1:7" ht="12.95" customHeight="1" x14ac:dyDescent="0.25">
      <c r="A28" s="2" t="s">
        <v>122</v>
      </c>
      <c r="B28" s="2" t="s">
        <v>104</v>
      </c>
      <c r="C28" s="2" t="s">
        <v>15</v>
      </c>
      <c r="D28" s="2" t="s">
        <v>152</v>
      </c>
      <c r="E28" s="2">
        <v>1</v>
      </c>
      <c r="F28" s="2" t="s">
        <v>77</v>
      </c>
      <c r="G28" s="2" t="s">
        <v>92</v>
      </c>
    </row>
    <row r="29" spans="1:7" ht="12.95" customHeight="1" x14ac:dyDescent="0.25">
      <c r="A29" s="2" t="s">
        <v>122</v>
      </c>
      <c r="B29" s="2" t="s">
        <v>104</v>
      </c>
      <c r="C29" s="2" t="s">
        <v>75</v>
      </c>
      <c r="D29" s="2"/>
      <c r="E29" s="2">
        <v>1</v>
      </c>
      <c r="F29" s="2" t="s">
        <v>77</v>
      </c>
      <c r="G29" s="2" t="s">
        <v>92</v>
      </c>
    </row>
    <row r="30" spans="1:7" ht="12.95" customHeight="1" x14ac:dyDescent="0.25">
      <c r="A30" s="2" t="s">
        <v>122</v>
      </c>
      <c r="B30" s="2" t="s">
        <v>104</v>
      </c>
      <c r="C30" s="2" t="s">
        <v>76</v>
      </c>
      <c r="D30" s="2"/>
      <c r="E30" s="2">
        <v>1</v>
      </c>
      <c r="F30" s="2" t="s">
        <v>77</v>
      </c>
      <c r="G30" s="2" t="s">
        <v>92</v>
      </c>
    </row>
    <row r="31" spans="1:7" ht="12.95" customHeight="1" x14ac:dyDescent="0.25">
      <c r="A31" s="2" t="s">
        <v>122</v>
      </c>
      <c r="B31" s="2" t="s">
        <v>105</v>
      </c>
      <c r="C31" s="2" t="s">
        <v>19</v>
      </c>
      <c r="D31" s="2" t="s">
        <v>153</v>
      </c>
      <c r="E31" s="2">
        <v>1</v>
      </c>
      <c r="F31" s="2" t="s">
        <v>77</v>
      </c>
      <c r="G31" s="2" t="s">
        <v>92</v>
      </c>
    </row>
    <row r="32" spans="1:7" ht="12.95" customHeight="1" x14ac:dyDescent="0.25">
      <c r="A32" s="2" t="s">
        <v>122</v>
      </c>
      <c r="B32" s="2" t="s">
        <v>105</v>
      </c>
      <c r="C32" s="2" t="s">
        <v>16</v>
      </c>
      <c r="D32" s="2" t="s">
        <v>154</v>
      </c>
      <c r="E32" s="2">
        <v>2</v>
      </c>
      <c r="F32" s="2" t="s">
        <v>77</v>
      </c>
      <c r="G32" s="2" t="s">
        <v>92</v>
      </c>
    </row>
    <row r="33" spans="1:7" ht="12.95" customHeight="1" x14ac:dyDescent="0.25">
      <c r="A33" s="2" t="s">
        <v>122</v>
      </c>
      <c r="B33" s="2" t="s">
        <v>105</v>
      </c>
      <c r="C33" s="2" t="s">
        <v>17</v>
      </c>
      <c r="D33" s="2" t="s">
        <v>155</v>
      </c>
      <c r="E33" s="2">
        <v>1</v>
      </c>
      <c r="F33" s="2" t="s">
        <v>77</v>
      </c>
      <c r="G33" s="2" t="s">
        <v>92</v>
      </c>
    </row>
    <row r="34" spans="1:7" ht="12.95" customHeight="1" x14ac:dyDescent="0.25">
      <c r="A34" s="2" t="s">
        <v>122</v>
      </c>
      <c r="B34" s="2" t="s">
        <v>105</v>
      </c>
      <c r="C34" s="2" t="s">
        <v>18</v>
      </c>
      <c r="D34" s="2" t="s">
        <v>156</v>
      </c>
      <c r="E34" s="2">
        <v>1</v>
      </c>
      <c r="F34" s="2" t="s">
        <v>77</v>
      </c>
      <c r="G34" s="2" t="s">
        <v>92</v>
      </c>
    </row>
    <row r="35" spans="1:7" ht="12.95" customHeight="1" x14ac:dyDescent="0.25">
      <c r="A35" s="2" t="s">
        <v>121</v>
      </c>
      <c r="B35" s="2" t="s">
        <v>106</v>
      </c>
      <c r="C35" s="2" t="s">
        <v>9</v>
      </c>
      <c r="D35" s="2" t="s">
        <v>157</v>
      </c>
      <c r="E35" s="2">
        <v>1</v>
      </c>
      <c r="F35" s="2" t="s">
        <v>77</v>
      </c>
      <c r="G35" s="2" t="s">
        <v>92</v>
      </c>
    </row>
    <row r="36" spans="1:7" ht="12.95" customHeight="1" x14ac:dyDescent="0.25">
      <c r="A36" s="2" t="s">
        <v>121</v>
      </c>
      <c r="B36" s="2" t="s">
        <v>106</v>
      </c>
      <c r="C36" s="2" t="s">
        <v>8</v>
      </c>
      <c r="D36" s="2" t="s">
        <v>158</v>
      </c>
      <c r="E36" s="2">
        <v>1</v>
      </c>
      <c r="F36" s="2" t="s">
        <v>77</v>
      </c>
      <c r="G36" s="2" t="s">
        <v>92</v>
      </c>
    </row>
    <row r="37" spans="1:7" ht="12.95" customHeight="1" x14ac:dyDescent="0.25">
      <c r="A37" s="2" t="s">
        <v>120</v>
      </c>
      <c r="B37" s="2" t="s">
        <v>107</v>
      </c>
      <c r="C37" s="2" t="s">
        <v>29</v>
      </c>
      <c r="D37" s="2" t="s">
        <v>159</v>
      </c>
      <c r="E37" s="2">
        <v>1</v>
      </c>
      <c r="F37" s="2" t="s">
        <v>77</v>
      </c>
      <c r="G37" s="2" t="s">
        <v>92</v>
      </c>
    </row>
    <row r="38" spans="1:7" ht="12.95" customHeight="1" x14ac:dyDescent="0.25">
      <c r="A38" s="2" t="s">
        <v>120</v>
      </c>
      <c r="B38" s="2" t="s">
        <v>107</v>
      </c>
      <c r="C38" s="2" t="s">
        <v>28</v>
      </c>
      <c r="D38" s="2" t="s">
        <v>160</v>
      </c>
      <c r="E38" s="2">
        <v>1</v>
      </c>
      <c r="F38" s="2" t="s">
        <v>77</v>
      </c>
      <c r="G38" s="2" t="s">
        <v>92</v>
      </c>
    </row>
    <row r="39" spans="1:7" ht="12.95" customHeight="1" x14ac:dyDescent="0.25">
      <c r="A39" s="2" t="s">
        <v>120</v>
      </c>
      <c r="B39" s="2" t="s">
        <v>108</v>
      </c>
      <c r="C39" s="2" t="s">
        <v>30</v>
      </c>
      <c r="D39" s="2" t="s">
        <v>161</v>
      </c>
      <c r="E39" s="2">
        <v>1</v>
      </c>
      <c r="F39" s="2" t="s">
        <v>77</v>
      </c>
      <c r="G39" s="2" t="s">
        <v>92</v>
      </c>
    </row>
    <row r="40" spans="1:7" ht="12.95" customHeight="1" x14ac:dyDescent="0.25">
      <c r="A40" s="2" t="s">
        <v>120</v>
      </c>
      <c r="B40" s="2" t="s">
        <v>109</v>
      </c>
      <c r="C40" s="2" t="s">
        <v>31</v>
      </c>
      <c r="D40" s="2" t="s">
        <v>162</v>
      </c>
      <c r="E40" s="2">
        <v>1</v>
      </c>
      <c r="F40" s="2" t="s">
        <v>77</v>
      </c>
      <c r="G40" s="2" t="s">
        <v>92</v>
      </c>
    </row>
    <row r="41" spans="1:7" ht="12.95" customHeight="1" x14ac:dyDescent="0.25">
      <c r="A41" s="2" t="s">
        <v>120</v>
      </c>
      <c r="B41" s="2" t="s">
        <v>110</v>
      </c>
      <c r="C41" s="2" t="s">
        <v>85</v>
      </c>
      <c r="D41" s="2" t="s">
        <v>163</v>
      </c>
      <c r="E41" s="2">
        <v>2</v>
      </c>
      <c r="F41" s="2" t="s">
        <v>77</v>
      </c>
      <c r="G41" s="2" t="s">
        <v>92</v>
      </c>
    </row>
    <row r="42" spans="1:7" ht="12.95" customHeight="1" x14ac:dyDescent="0.25">
      <c r="A42" s="2" t="s">
        <v>120</v>
      </c>
      <c r="B42" s="2" t="s">
        <v>110</v>
      </c>
      <c r="C42" s="2" t="s">
        <v>32</v>
      </c>
      <c r="D42" s="2" t="s">
        <v>164</v>
      </c>
      <c r="E42" s="2">
        <v>1</v>
      </c>
      <c r="F42" s="2" t="s">
        <v>77</v>
      </c>
      <c r="G42" s="2" t="s">
        <v>92</v>
      </c>
    </row>
    <row r="43" spans="1:7" ht="12.95" customHeight="1" x14ac:dyDescent="0.25">
      <c r="A43" s="2" t="s">
        <v>119</v>
      </c>
      <c r="B43" s="2" t="s">
        <v>111</v>
      </c>
      <c r="C43" s="2" t="s">
        <v>40</v>
      </c>
      <c r="D43" s="2" t="s">
        <v>165</v>
      </c>
      <c r="E43" s="2">
        <v>1</v>
      </c>
      <c r="F43" s="2" t="s">
        <v>77</v>
      </c>
      <c r="G43" s="2" t="s">
        <v>92</v>
      </c>
    </row>
    <row r="44" spans="1:7" ht="12.95" customHeight="1" x14ac:dyDescent="0.25">
      <c r="A44" s="2" t="s">
        <v>119</v>
      </c>
      <c r="B44" s="2" t="s">
        <v>112</v>
      </c>
      <c r="C44" s="2" t="s">
        <v>39</v>
      </c>
      <c r="D44" s="2" t="s">
        <v>166</v>
      </c>
      <c r="E44" s="2">
        <v>1</v>
      </c>
      <c r="F44" s="2" t="s">
        <v>77</v>
      </c>
      <c r="G44" s="2" t="s">
        <v>92</v>
      </c>
    </row>
    <row r="45" spans="1:7" ht="12.95" customHeight="1" x14ac:dyDescent="0.25">
      <c r="A45" s="2" t="s">
        <v>119</v>
      </c>
      <c r="B45" s="2" t="s">
        <v>112</v>
      </c>
      <c r="C45" s="2" t="s">
        <v>38</v>
      </c>
      <c r="D45" s="2" t="s">
        <v>167</v>
      </c>
      <c r="E45" s="2">
        <v>1</v>
      </c>
      <c r="F45" s="2" t="s">
        <v>77</v>
      </c>
      <c r="G45" s="2" t="s">
        <v>92</v>
      </c>
    </row>
    <row r="46" spans="1:7" ht="12.95" customHeight="1" x14ac:dyDescent="0.25">
      <c r="A46" s="2" t="s">
        <v>118</v>
      </c>
      <c r="B46" s="2" t="s">
        <v>113</v>
      </c>
      <c r="C46" s="2" t="s">
        <v>41</v>
      </c>
      <c r="D46" s="2" t="s">
        <v>168</v>
      </c>
      <c r="E46" s="2">
        <v>1</v>
      </c>
      <c r="F46" s="2" t="s">
        <v>77</v>
      </c>
      <c r="G46" s="2" t="s">
        <v>92</v>
      </c>
    </row>
    <row r="47" spans="1:7" ht="12.95" customHeight="1" x14ac:dyDescent="0.25">
      <c r="A47" s="2" t="s">
        <v>118</v>
      </c>
      <c r="B47" s="2" t="s">
        <v>87</v>
      </c>
      <c r="C47" s="2" t="s">
        <v>43</v>
      </c>
      <c r="D47" s="2" t="s">
        <v>169</v>
      </c>
      <c r="E47" s="2">
        <v>1</v>
      </c>
      <c r="F47" s="2" t="s">
        <v>77</v>
      </c>
      <c r="G47" s="2" t="s">
        <v>92</v>
      </c>
    </row>
    <row r="48" spans="1:7" ht="12.95" customHeight="1" x14ac:dyDescent="0.25">
      <c r="A48" s="2" t="s">
        <v>118</v>
      </c>
      <c r="B48" s="2" t="s">
        <v>87</v>
      </c>
      <c r="C48" s="2" t="s">
        <v>42</v>
      </c>
      <c r="D48" s="2" t="s">
        <v>170</v>
      </c>
      <c r="E48" s="2">
        <v>1</v>
      </c>
      <c r="F48" s="2" t="s">
        <v>77</v>
      </c>
      <c r="G48" s="2" t="s">
        <v>92</v>
      </c>
    </row>
    <row r="49" spans="1:7" ht="12.95" customHeight="1" x14ac:dyDescent="0.25">
      <c r="A49" s="2" t="s">
        <v>118</v>
      </c>
      <c r="B49" s="2" t="s">
        <v>114</v>
      </c>
      <c r="C49" s="2" t="s">
        <v>47</v>
      </c>
      <c r="D49" s="2" t="s">
        <v>171</v>
      </c>
      <c r="E49" s="2">
        <v>2</v>
      </c>
      <c r="F49" s="2" t="s">
        <v>77</v>
      </c>
      <c r="G49" s="2" t="s">
        <v>92</v>
      </c>
    </row>
    <row r="50" spans="1:7" ht="12.95" customHeight="1" x14ac:dyDescent="0.25">
      <c r="A50" s="2" t="s">
        <v>118</v>
      </c>
      <c r="B50" s="2" t="s">
        <v>114</v>
      </c>
      <c r="C50" s="2" t="s">
        <v>46</v>
      </c>
      <c r="D50" s="2" t="s">
        <v>172</v>
      </c>
      <c r="E50" s="2">
        <v>2</v>
      </c>
      <c r="F50" s="2" t="s">
        <v>77</v>
      </c>
      <c r="G50" s="2" t="s">
        <v>92</v>
      </c>
    </row>
    <row r="51" spans="1:7" ht="12.95" customHeight="1" x14ac:dyDescent="0.25">
      <c r="A51" s="2" t="s">
        <v>118</v>
      </c>
      <c r="B51" s="2" t="s">
        <v>114</v>
      </c>
      <c r="C51" s="2" t="s">
        <v>88</v>
      </c>
      <c r="D51" s="2" t="s">
        <v>173</v>
      </c>
      <c r="E51" s="2">
        <v>2</v>
      </c>
      <c r="F51" s="2" t="s">
        <v>77</v>
      </c>
      <c r="G51" s="2" t="s">
        <v>92</v>
      </c>
    </row>
    <row r="52" spans="1:7" ht="12.95" customHeight="1" x14ac:dyDescent="0.25">
      <c r="A52" s="2" t="s">
        <v>118</v>
      </c>
      <c r="B52" s="2" t="s">
        <v>115</v>
      </c>
      <c r="C52" s="2" t="s">
        <v>10</v>
      </c>
      <c r="D52" s="2" t="s">
        <v>174</v>
      </c>
      <c r="E52" s="2">
        <v>1</v>
      </c>
      <c r="F52" s="2" t="s">
        <v>77</v>
      </c>
      <c r="G52" s="2" t="s">
        <v>92</v>
      </c>
    </row>
    <row r="53" spans="1:7" ht="12.95" customHeight="1" x14ac:dyDescent="0.25">
      <c r="A53" s="2" t="s">
        <v>118</v>
      </c>
      <c r="B53" s="2" t="s">
        <v>116</v>
      </c>
      <c r="C53" s="2" t="s">
        <v>44</v>
      </c>
      <c r="D53" s="2" t="s">
        <v>175</v>
      </c>
      <c r="E53" s="2">
        <v>1</v>
      </c>
      <c r="F53" s="2" t="s">
        <v>77</v>
      </c>
      <c r="G53" s="2" t="s">
        <v>92</v>
      </c>
    </row>
    <row r="54" spans="1:7" ht="12.95" customHeight="1" x14ac:dyDescent="0.25">
      <c r="A54" s="2" t="s">
        <v>118</v>
      </c>
      <c r="B54" s="2" t="s">
        <v>116</v>
      </c>
      <c r="C54" s="2" t="s">
        <v>45</v>
      </c>
      <c r="D54" s="2" t="s">
        <v>176</v>
      </c>
      <c r="E54" s="2">
        <v>1</v>
      </c>
      <c r="F54" s="2" t="s">
        <v>77</v>
      </c>
      <c r="G54" s="2" t="s">
        <v>92</v>
      </c>
    </row>
    <row r="55" spans="1:7" ht="12.95" customHeight="1" x14ac:dyDescent="0.25">
      <c r="A55" s="2" t="s">
        <v>118</v>
      </c>
      <c r="B55" s="2" t="s">
        <v>117</v>
      </c>
      <c r="C55" s="2" t="s">
        <v>48</v>
      </c>
      <c r="D55" s="2" t="s">
        <v>177</v>
      </c>
      <c r="E55" s="2">
        <v>1</v>
      </c>
      <c r="F55" s="2" t="s">
        <v>77</v>
      </c>
      <c r="G55" s="2" t="s">
        <v>92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98" zoomScale="160" zoomScaleNormal="160" workbookViewId="0">
      <selection activeCell="B49" sqref="B49"/>
    </sheetView>
  </sheetViews>
  <sheetFormatPr defaultRowHeight="15" x14ac:dyDescent="0.25"/>
  <cols>
    <col min="1" max="1" width="30.5703125" style="5" bestFit="1" customWidth="1"/>
    <col min="2" max="2" width="47.7109375" style="6" customWidth="1"/>
    <col min="3" max="5" width="11.7109375" style="6" bestFit="1" customWidth="1"/>
  </cols>
  <sheetData>
    <row r="1" spans="1:5" ht="25.5" x14ac:dyDescent="0.25">
      <c r="A1" s="4" t="s">
        <v>1</v>
      </c>
      <c r="B1" s="4" t="s">
        <v>2</v>
      </c>
      <c r="C1" s="4" t="s">
        <v>4</v>
      </c>
      <c r="D1" s="4" t="s">
        <v>212</v>
      </c>
      <c r="E1" s="4" t="s">
        <v>215</v>
      </c>
    </row>
    <row r="2" spans="1:5" ht="30" x14ac:dyDescent="0.25">
      <c r="A2" s="11" t="s">
        <v>178</v>
      </c>
      <c r="B2" s="12" t="s">
        <v>180</v>
      </c>
      <c r="C2" s="11">
        <v>2</v>
      </c>
      <c r="D2" s="11"/>
      <c r="E2" s="11"/>
    </row>
    <row r="3" spans="1:5" x14ac:dyDescent="0.25">
      <c r="A3" s="11" t="s">
        <v>178</v>
      </c>
      <c r="B3" s="12" t="s">
        <v>179</v>
      </c>
      <c r="C3" s="11">
        <v>1</v>
      </c>
      <c r="D3" s="11"/>
      <c r="E3" s="11"/>
    </row>
    <row r="4" spans="1:5" x14ac:dyDescent="0.25">
      <c r="A4" s="14" t="s">
        <v>178</v>
      </c>
      <c r="B4" s="15" t="s">
        <v>181</v>
      </c>
      <c r="C4" s="14">
        <v>5</v>
      </c>
      <c r="D4" s="14"/>
      <c r="E4" s="14"/>
    </row>
    <row r="5" spans="1:5" x14ac:dyDescent="0.25">
      <c r="A5" s="11" t="s">
        <v>178</v>
      </c>
      <c r="B5" s="16" t="s">
        <v>195</v>
      </c>
      <c r="C5" s="13">
        <v>1</v>
      </c>
      <c r="D5" s="13"/>
      <c r="E5" s="13"/>
    </row>
    <row r="6" spans="1:5" x14ac:dyDescent="0.25">
      <c r="A6" s="11" t="s">
        <v>178</v>
      </c>
      <c r="B6" s="16" t="s">
        <v>196</v>
      </c>
      <c r="C6" s="13">
        <v>1</v>
      </c>
      <c r="D6" s="13"/>
      <c r="E6" s="13"/>
    </row>
    <row r="7" spans="1:5" x14ac:dyDescent="0.25">
      <c r="A7" s="41" t="s">
        <v>211</v>
      </c>
      <c r="B7" s="42"/>
      <c r="C7" s="43">
        <f>SUMIFS(C:C,A:A,$A$2)</f>
        <v>10</v>
      </c>
      <c r="D7" s="43">
        <f>IF(C16&lt;5,"não haverá",ROUNDUP(0.2*C16,0))</f>
        <v>2</v>
      </c>
      <c r="E7" s="43"/>
    </row>
    <row r="8" spans="1:5" ht="60" x14ac:dyDescent="0.25">
      <c r="A8" s="8" t="s">
        <v>197</v>
      </c>
      <c r="B8" s="17" t="s">
        <v>198</v>
      </c>
      <c r="C8" s="9">
        <v>1</v>
      </c>
      <c r="D8" s="9"/>
      <c r="E8" s="9"/>
    </row>
    <row r="9" spans="1:5" ht="30" x14ac:dyDescent="0.25">
      <c r="A9" s="8" t="s">
        <v>197</v>
      </c>
      <c r="B9" s="10" t="s">
        <v>199</v>
      </c>
      <c r="C9" s="9">
        <v>1</v>
      </c>
      <c r="D9" s="9"/>
      <c r="E9" s="9"/>
    </row>
    <row r="10" spans="1:5" x14ac:dyDescent="0.25">
      <c r="A10" s="8" t="s">
        <v>197</v>
      </c>
      <c r="B10" s="10" t="s">
        <v>200</v>
      </c>
      <c r="C10" s="9">
        <v>1</v>
      </c>
      <c r="D10" s="9"/>
      <c r="E10" s="9"/>
    </row>
    <row r="11" spans="1:5" x14ac:dyDescent="0.25">
      <c r="A11" s="8" t="s">
        <v>197</v>
      </c>
      <c r="B11" s="17" t="s">
        <v>201</v>
      </c>
      <c r="C11" s="9">
        <v>1</v>
      </c>
      <c r="D11" s="9"/>
      <c r="E11" s="9"/>
    </row>
    <row r="12" spans="1:5" ht="60" x14ac:dyDescent="0.25">
      <c r="A12" s="8" t="s">
        <v>197</v>
      </c>
      <c r="B12" s="10" t="s">
        <v>202</v>
      </c>
      <c r="C12" s="9">
        <v>1</v>
      </c>
      <c r="D12" s="9"/>
      <c r="E12" s="9"/>
    </row>
    <row r="13" spans="1:5" ht="30" x14ac:dyDescent="0.25">
      <c r="A13" s="8" t="s">
        <v>197</v>
      </c>
      <c r="B13" s="10" t="s">
        <v>203</v>
      </c>
      <c r="C13" s="9">
        <v>1</v>
      </c>
      <c r="D13" s="9"/>
      <c r="E13" s="9"/>
    </row>
    <row r="14" spans="1:5" x14ac:dyDescent="0.25">
      <c r="A14" s="8" t="s">
        <v>197</v>
      </c>
      <c r="B14" s="10" t="s">
        <v>204</v>
      </c>
      <c r="C14" s="9">
        <v>1</v>
      </c>
      <c r="D14" s="9"/>
      <c r="E14" s="9"/>
    </row>
    <row r="15" spans="1:5" ht="45" x14ac:dyDescent="0.25">
      <c r="A15" s="8" t="s">
        <v>197</v>
      </c>
      <c r="B15" s="10" t="s">
        <v>205</v>
      </c>
      <c r="C15" s="9">
        <v>1</v>
      </c>
      <c r="D15" s="9"/>
      <c r="E15" s="9"/>
    </row>
    <row r="16" spans="1:5" x14ac:dyDescent="0.25">
      <c r="A16" s="8" t="s">
        <v>211</v>
      </c>
      <c r="B16" s="10"/>
      <c r="C16" s="44">
        <f>SUMIFS(C:C,A:A,$A$8)</f>
        <v>8</v>
      </c>
      <c r="D16" s="44">
        <f>IF(C16&lt;5,"não haverá",ROUNDUP(0.2*C16,0))</f>
        <v>2</v>
      </c>
      <c r="E16" s="44"/>
    </row>
    <row r="17" spans="1:5" x14ac:dyDescent="0.25">
      <c r="A17" s="18" t="s">
        <v>208</v>
      </c>
      <c r="B17" s="19" t="s">
        <v>209</v>
      </c>
      <c r="C17" s="20">
        <v>1</v>
      </c>
      <c r="D17" s="20"/>
      <c r="E17" s="20"/>
    </row>
    <row r="18" spans="1:5" x14ac:dyDescent="0.25">
      <c r="A18" s="38" t="s">
        <v>211</v>
      </c>
      <c r="B18" s="39"/>
      <c r="C18" s="62">
        <f>SUMIFS(C:C,A:A,A17)</f>
        <v>1</v>
      </c>
      <c r="D18" s="62" t="str">
        <f>IF(C18&lt;5,"não haverá",ROUNDUP(0.2*C18,0))</f>
        <v>não haverá</v>
      </c>
      <c r="E18" s="62"/>
    </row>
    <row r="19" spans="1:5" x14ac:dyDescent="0.25">
      <c r="A19" s="21" t="s">
        <v>49</v>
      </c>
      <c r="B19" s="22" t="s">
        <v>183</v>
      </c>
      <c r="C19" s="21">
        <v>1</v>
      </c>
      <c r="D19" s="21"/>
      <c r="E19" s="21"/>
    </row>
    <row r="20" spans="1:5" x14ac:dyDescent="0.25">
      <c r="A20" s="21" t="s">
        <v>211</v>
      </c>
      <c r="B20" s="22"/>
      <c r="C20" s="45">
        <f>SUMIFS(C:C,A:A,A19)</f>
        <v>1</v>
      </c>
      <c r="D20" s="45" t="str">
        <f>IF(C20&lt;5,"não haverá",ROUNDUP(0.2*C20,0))</f>
        <v>não haverá</v>
      </c>
      <c r="E20" s="45"/>
    </row>
    <row r="21" spans="1:5" ht="30" x14ac:dyDescent="0.25">
      <c r="A21" s="25" t="s">
        <v>78</v>
      </c>
      <c r="B21" s="26" t="s">
        <v>186</v>
      </c>
      <c r="C21" s="25">
        <v>1</v>
      </c>
      <c r="D21" s="25"/>
      <c r="E21" s="25"/>
    </row>
    <row r="22" spans="1:5" ht="30" x14ac:dyDescent="0.25">
      <c r="A22" s="25" t="s">
        <v>78</v>
      </c>
      <c r="B22" s="26" t="s">
        <v>210</v>
      </c>
      <c r="C22" s="25">
        <v>1</v>
      </c>
      <c r="D22" s="25"/>
      <c r="E22" s="25"/>
    </row>
    <row r="23" spans="1:5" x14ac:dyDescent="0.25">
      <c r="A23" s="25" t="s">
        <v>211</v>
      </c>
      <c r="B23" s="26"/>
      <c r="C23" s="46">
        <f>SUMIFS(C:C,A:A,A22)</f>
        <v>2</v>
      </c>
      <c r="D23" s="46" t="str">
        <f>IF(C23&lt;5,"não haverá",ROUNDUP(0.2*C23,0))</f>
        <v>não haverá</v>
      </c>
      <c r="E23" s="46"/>
    </row>
    <row r="24" spans="1:5" ht="30" x14ac:dyDescent="0.25">
      <c r="A24" s="28" t="s">
        <v>50</v>
      </c>
      <c r="B24" s="29" t="s">
        <v>80</v>
      </c>
      <c r="C24" s="28">
        <v>1</v>
      </c>
      <c r="D24" s="28"/>
      <c r="E24" s="28"/>
    </row>
    <row r="25" spans="1:5" x14ac:dyDescent="0.25">
      <c r="A25" s="28" t="s">
        <v>50</v>
      </c>
      <c r="B25" s="29" t="s">
        <v>13</v>
      </c>
      <c r="C25" s="28">
        <v>1</v>
      </c>
      <c r="D25" s="28"/>
      <c r="E25" s="28"/>
    </row>
    <row r="26" spans="1:5" x14ac:dyDescent="0.25">
      <c r="A26" s="28" t="s">
        <v>211</v>
      </c>
      <c r="B26" s="29"/>
      <c r="C26" s="47">
        <f>SUMIFS(C:C,A:A,A25)</f>
        <v>2</v>
      </c>
      <c r="D26" s="47" t="str">
        <f>IF(C26&lt;5,"não haverá",ROUNDUP(0.2*C26,0))</f>
        <v>não haverá</v>
      </c>
      <c r="E26" s="47"/>
    </row>
    <row r="27" spans="1:5" x14ac:dyDescent="0.25">
      <c r="A27" s="23" t="s">
        <v>51</v>
      </c>
      <c r="B27" s="23" t="s">
        <v>5</v>
      </c>
      <c r="C27" s="23">
        <v>1</v>
      </c>
      <c r="D27" s="23"/>
      <c r="E27" s="23"/>
    </row>
    <row r="28" spans="1:5" x14ac:dyDescent="0.25">
      <c r="A28" s="23" t="s">
        <v>211</v>
      </c>
      <c r="B28" s="23"/>
      <c r="C28" s="48">
        <f>SUMIFS(C:C,A:A,A27)</f>
        <v>1</v>
      </c>
      <c r="D28" s="48" t="str">
        <f>IF(C28&lt;5,"não haverá",ROUNDUP(0.2*C28,0))</f>
        <v>não haverá</v>
      </c>
      <c r="E28" s="48"/>
    </row>
    <row r="29" spans="1:5" ht="30" x14ac:dyDescent="0.25">
      <c r="A29" s="24" t="s">
        <v>52</v>
      </c>
      <c r="B29" s="24" t="s">
        <v>81</v>
      </c>
      <c r="C29" s="24">
        <v>1</v>
      </c>
      <c r="D29" s="24"/>
      <c r="E29" s="24"/>
    </row>
    <row r="30" spans="1:5" ht="30" x14ac:dyDescent="0.25">
      <c r="A30" s="24" t="s">
        <v>52</v>
      </c>
      <c r="B30" s="24" t="s">
        <v>187</v>
      </c>
      <c r="C30" s="24">
        <v>1</v>
      </c>
      <c r="D30" s="24"/>
      <c r="E30" s="24"/>
    </row>
    <row r="31" spans="1:5" ht="30" x14ac:dyDescent="0.25">
      <c r="A31" s="24" t="s">
        <v>52</v>
      </c>
      <c r="B31" s="24" t="s">
        <v>14</v>
      </c>
      <c r="C31" s="24">
        <v>1</v>
      </c>
      <c r="D31" s="24"/>
      <c r="E31" s="24"/>
    </row>
    <row r="32" spans="1:5" x14ac:dyDescent="0.25">
      <c r="A32" s="24" t="s">
        <v>211</v>
      </c>
      <c r="B32" s="24"/>
      <c r="C32" s="49">
        <f>SUMIFS(C:C,A:A,A31)</f>
        <v>3</v>
      </c>
      <c r="D32" s="49" t="str">
        <f>IF(C32&lt;5,"não haverá",ROUNDUP(0.2*C32,0))</f>
        <v>não haverá</v>
      </c>
      <c r="E32" s="49"/>
    </row>
    <row r="33" spans="1:5" x14ac:dyDescent="0.25">
      <c r="A33" s="23" t="s">
        <v>53</v>
      </c>
      <c r="B33" s="23" t="s">
        <v>184</v>
      </c>
      <c r="C33" s="23">
        <v>1</v>
      </c>
      <c r="D33" s="23"/>
      <c r="E33" s="23"/>
    </row>
    <row r="34" spans="1:5" x14ac:dyDescent="0.25">
      <c r="A34" s="23" t="s">
        <v>211</v>
      </c>
      <c r="B34" s="23"/>
      <c r="C34" s="48">
        <f>SUMIFS(C:C,A:A,A33)</f>
        <v>1</v>
      </c>
      <c r="D34" s="48" t="str">
        <f>IF(C34&lt;5,"não haverá",ROUNDUP(0.2*C34,0))</f>
        <v>não haverá</v>
      </c>
      <c r="E34" s="48"/>
    </row>
    <row r="35" spans="1:5" x14ac:dyDescent="0.25">
      <c r="A35" s="35" t="s">
        <v>56</v>
      </c>
      <c r="B35" s="35" t="s">
        <v>188</v>
      </c>
      <c r="C35" s="35">
        <v>1</v>
      </c>
      <c r="D35" s="35"/>
      <c r="E35" s="35"/>
    </row>
    <row r="36" spans="1:5" x14ac:dyDescent="0.25">
      <c r="A36" s="35" t="s">
        <v>56</v>
      </c>
      <c r="B36" s="35" t="s">
        <v>189</v>
      </c>
      <c r="C36" s="35">
        <v>1</v>
      </c>
      <c r="D36" s="35"/>
      <c r="E36" s="35"/>
    </row>
    <row r="37" spans="1:5" x14ac:dyDescent="0.25">
      <c r="A37" s="35" t="s">
        <v>56</v>
      </c>
      <c r="B37" s="35" t="s">
        <v>20</v>
      </c>
      <c r="C37" s="35">
        <v>1</v>
      </c>
      <c r="D37" s="35"/>
      <c r="E37" s="35"/>
    </row>
    <row r="38" spans="1:5" x14ac:dyDescent="0.25">
      <c r="A38" s="35" t="s">
        <v>211</v>
      </c>
      <c r="B38" s="35"/>
      <c r="C38" s="50">
        <f>SUMIFS(C:C,A:A,A37)</f>
        <v>3</v>
      </c>
      <c r="D38" s="50" t="str">
        <f>IF(C38&lt;5,"não haverá",ROUNDUP(0.2*C38,0))</f>
        <v>não haverá</v>
      </c>
      <c r="E38" s="50"/>
    </row>
    <row r="39" spans="1:5" x14ac:dyDescent="0.25">
      <c r="A39" s="27" t="s">
        <v>57</v>
      </c>
      <c r="B39" s="27" t="s">
        <v>24</v>
      </c>
      <c r="C39" s="27">
        <v>1</v>
      </c>
      <c r="D39" s="27"/>
      <c r="E39" s="27"/>
    </row>
    <row r="40" spans="1:5" x14ac:dyDescent="0.25">
      <c r="A40" s="27" t="s">
        <v>57</v>
      </c>
      <c r="B40" s="27" t="s">
        <v>25</v>
      </c>
      <c r="C40" s="27">
        <v>1</v>
      </c>
      <c r="D40" s="27"/>
      <c r="E40" s="27"/>
    </row>
    <row r="41" spans="1:5" x14ac:dyDescent="0.25">
      <c r="A41" s="27" t="s">
        <v>57</v>
      </c>
      <c r="B41" s="27" t="s">
        <v>23</v>
      </c>
      <c r="C41" s="27">
        <v>1</v>
      </c>
      <c r="D41" s="27"/>
      <c r="E41" s="27"/>
    </row>
    <row r="42" spans="1:5" x14ac:dyDescent="0.25">
      <c r="A42" s="27" t="s">
        <v>211</v>
      </c>
      <c r="B42" s="27"/>
      <c r="C42" s="51">
        <f>SUMIFS(C:C,A:A,A41)</f>
        <v>3</v>
      </c>
      <c r="D42" s="51" t="str">
        <f>IF(C42&lt;5,"não haverá",ROUNDUP(0.2*C42,0))</f>
        <v>não haverá</v>
      </c>
      <c r="E42" s="51"/>
    </row>
    <row r="43" spans="1:5" x14ac:dyDescent="0.25">
      <c r="A43" s="31" t="s">
        <v>58</v>
      </c>
      <c r="B43" s="31" t="s">
        <v>7</v>
      </c>
      <c r="C43" s="31">
        <v>1</v>
      </c>
      <c r="D43" s="31"/>
      <c r="E43" s="31"/>
    </row>
    <row r="44" spans="1:5" x14ac:dyDescent="0.25">
      <c r="A44" s="31" t="s">
        <v>211</v>
      </c>
      <c r="B44" s="31"/>
      <c r="C44" s="52">
        <f>SUMIFS(C:C,A:A,A43)</f>
        <v>1</v>
      </c>
      <c r="D44" s="52" t="str">
        <f>IF(C44&lt;5,"não haverá",ROUNDUP(0.2*C44,0))</f>
        <v>não haverá</v>
      </c>
      <c r="E44" s="52"/>
    </row>
    <row r="45" spans="1:5" x14ac:dyDescent="0.25">
      <c r="A45" s="33" t="s">
        <v>59</v>
      </c>
      <c r="B45" s="33" t="s">
        <v>27</v>
      </c>
      <c r="C45" s="33">
        <v>1</v>
      </c>
      <c r="D45" s="33"/>
      <c r="E45" s="33"/>
    </row>
    <row r="46" spans="1:5" x14ac:dyDescent="0.25">
      <c r="A46" s="33" t="s">
        <v>211</v>
      </c>
      <c r="B46" s="33"/>
      <c r="C46" s="61">
        <f>SUMIFS(C:C,A:A,A45)</f>
        <v>1</v>
      </c>
      <c r="D46" s="61" t="str">
        <f>IF(C46&lt;5,"não haverá",ROUNDUP(0.2*C46,0))</f>
        <v>não haverá</v>
      </c>
      <c r="E46" s="61"/>
    </row>
    <row r="47" spans="1:5" x14ac:dyDescent="0.25">
      <c r="A47" s="23" t="s">
        <v>65</v>
      </c>
      <c r="B47" s="23" t="s">
        <v>35</v>
      </c>
      <c r="C47" s="23">
        <v>1</v>
      </c>
      <c r="D47" s="23"/>
      <c r="E47" s="23"/>
    </row>
    <row r="48" spans="1:5" x14ac:dyDescent="0.25">
      <c r="A48" s="23" t="s">
        <v>65</v>
      </c>
      <c r="B48" s="23" t="s">
        <v>34</v>
      </c>
      <c r="C48" s="23">
        <v>1</v>
      </c>
      <c r="D48" s="23"/>
      <c r="E48" s="23"/>
    </row>
    <row r="49" spans="1:5" ht="30" x14ac:dyDescent="0.25">
      <c r="A49" s="23" t="s">
        <v>65</v>
      </c>
      <c r="B49" s="23" t="s">
        <v>33</v>
      </c>
      <c r="C49" s="23">
        <v>1</v>
      </c>
      <c r="D49" s="23"/>
      <c r="E49" s="23"/>
    </row>
    <row r="50" spans="1:5" x14ac:dyDescent="0.25">
      <c r="A50" s="23" t="s">
        <v>211</v>
      </c>
      <c r="B50" s="23"/>
      <c r="C50" s="48">
        <f>SUMIFS(C:C,A:A,A49)</f>
        <v>3</v>
      </c>
      <c r="D50" s="48" t="str">
        <f>IF(C50&lt;5,"não haverá",ROUNDUP(0.2*C50,0))</f>
        <v>não haverá</v>
      </c>
      <c r="E50" s="48"/>
    </row>
    <row r="51" spans="1:5" x14ac:dyDescent="0.25">
      <c r="A51" s="8" t="s">
        <v>66</v>
      </c>
      <c r="B51" s="8" t="s">
        <v>86</v>
      </c>
      <c r="C51" s="8">
        <v>1</v>
      </c>
      <c r="D51" s="8"/>
      <c r="E51" s="8"/>
    </row>
    <row r="52" spans="1:5" x14ac:dyDescent="0.25">
      <c r="A52" s="8" t="s">
        <v>66</v>
      </c>
      <c r="B52" s="8" t="s">
        <v>36</v>
      </c>
      <c r="C52" s="8">
        <v>7</v>
      </c>
      <c r="D52" s="8"/>
      <c r="E52" s="8"/>
    </row>
    <row r="53" spans="1:5" x14ac:dyDescent="0.25">
      <c r="A53" s="8" t="s">
        <v>66</v>
      </c>
      <c r="B53" s="8" t="s">
        <v>37</v>
      </c>
      <c r="C53" s="8">
        <v>4</v>
      </c>
      <c r="D53" s="8"/>
      <c r="E53" s="8"/>
    </row>
    <row r="54" spans="1:5" x14ac:dyDescent="0.25">
      <c r="A54" s="8" t="s">
        <v>211</v>
      </c>
      <c r="B54" s="8"/>
      <c r="C54" s="60">
        <f>SUMIFS(C:C,A:A,A53)</f>
        <v>12</v>
      </c>
      <c r="D54" s="60">
        <f>IF(C54&lt;5,"não haverá",ROUNDUP(0.2*C54,0))</f>
        <v>3</v>
      </c>
      <c r="E54" s="60"/>
    </row>
    <row r="55" spans="1:5" x14ac:dyDescent="0.25">
      <c r="A55" s="30" t="s">
        <v>67</v>
      </c>
      <c r="B55" s="30" t="s">
        <v>91</v>
      </c>
      <c r="C55" s="30">
        <v>1</v>
      </c>
      <c r="D55" s="30"/>
      <c r="E55" s="30"/>
    </row>
    <row r="56" spans="1:5" x14ac:dyDescent="0.25">
      <c r="A56" s="30" t="s">
        <v>67</v>
      </c>
      <c r="B56" s="30" t="s">
        <v>90</v>
      </c>
      <c r="C56" s="30">
        <v>1</v>
      </c>
      <c r="D56" s="30"/>
      <c r="E56" s="30"/>
    </row>
    <row r="57" spans="1:5" x14ac:dyDescent="0.25">
      <c r="A57" s="30" t="s">
        <v>211</v>
      </c>
      <c r="B57" s="30"/>
      <c r="C57" s="59">
        <f>SUMIFS(C:C,A:A,A56)</f>
        <v>2</v>
      </c>
      <c r="D57" s="59" t="str">
        <f>IF(C57&lt;5,"não haverá",ROUNDUP(0.2*C57,0))</f>
        <v>não haverá</v>
      </c>
      <c r="E57" s="59"/>
    </row>
    <row r="58" spans="1:5" ht="30" x14ac:dyDescent="0.25">
      <c r="A58" s="25" t="s">
        <v>54</v>
      </c>
      <c r="B58" s="25" t="s">
        <v>192</v>
      </c>
      <c r="C58" s="25">
        <v>1</v>
      </c>
      <c r="D58" s="25"/>
      <c r="E58" s="25"/>
    </row>
    <row r="59" spans="1:5" ht="30" x14ac:dyDescent="0.25">
      <c r="A59" s="25" t="s">
        <v>54</v>
      </c>
      <c r="B59" s="25" t="s">
        <v>190</v>
      </c>
      <c r="C59" s="25">
        <v>1</v>
      </c>
      <c r="D59" s="25"/>
      <c r="E59" s="25"/>
    </row>
    <row r="60" spans="1:5" ht="30" x14ac:dyDescent="0.25">
      <c r="A60" s="25" t="s">
        <v>54</v>
      </c>
      <c r="B60" s="25" t="s">
        <v>191</v>
      </c>
      <c r="C60" s="25">
        <v>1</v>
      </c>
      <c r="D60" s="25"/>
      <c r="E60" s="25"/>
    </row>
    <row r="61" spans="1:5" x14ac:dyDescent="0.25">
      <c r="A61" s="25" t="s">
        <v>211</v>
      </c>
      <c r="B61" s="25"/>
      <c r="C61" s="46">
        <f>SUMIFS(C:C,A:A,A60)</f>
        <v>3</v>
      </c>
      <c r="D61" s="46" t="str">
        <f>IF(C61&lt;5,"não haverá",ROUNDUP(0.2*C61,0))</f>
        <v>não haverá</v>
      </c>
      <c r="E61" s="46"/>
    </row>
    <row r="62" spans="1:5" ht="30" x14ac:dyDescent="0.25">
      <c r="A62" s="36" t="s">
        <v>55</v>
      </c>
      <c r="B62" s="36" t="s">
        <v>19</v>
      </c>
      <c r="C62" s="36">
        <v>1</v>
      </c>
      <c r="D62" s="36"/>
      <c r="E62" s="36"/>
    </row>
    <row r="63" spans="1:5" ht="30" x14ac:dyDescent="0.25">
      <c r="A63" s="36" t="s">
        <v>55</v>
      </c>
      <c r="B63" s="36" t="s">
        <v>16</v>
      </c>
      <c r="C63" s="36">
        <v>2</v>
      </c>
      <c r="D63" s="36"/>
      <c r="E63" s="36"/>
    </row>
    <row r="64" spans="1:5" ht="30" x14ac:dyDescent="0.25">
      <c r="A64" s="36" t="s">
        <v>55</v>
      </c>
      <c r="B64" s="36" t="s">
        <v>17</v>
      </c>
      <c r="C64" s="36">
        <v>1</v>
      </c>
      <c r="D64" s="36"/>
      <c r="E64" s="36"/>
    </row>
    <row r="65" spans="1:5" ht="30" x14ac:dyDescent="0.25">
      <c r="A65" s="36" t="s">
        <v>55</v>
      </c>
      <c r="B65" s="36" t="s">
        <v>18</v>
      </c>
      <c r="C65" s="36">
        <v>1</v>
      </c>
      <c r="D65" s="36"/>
      <c r="E65" s="36"/>
    </row>
    <row r="66" spans="1:5" x14ac:dyDescent="0.25">
      <c r="A66" s="36" t="s">
        <v>211</v>
      </c>
      <c r="B66" s="36"/>
      <c r="C66" s="58">
        <f>SUMIFS(C:C,A:A,A65)</f>
        <v>5</v>
      </c>
      <c r="D66" s="58">
        <f>IF(C66&lt;5,"não haverá",ROUNDUP(0.2*C66,0))</f>
        <v>1</v>
      </c>
      <c r="E66" s="58"/>
    </row>
    <row r="67" spans="1:5" ht="30" x14ac:dyDescent="0.25">
      <c r="A67" s="34" t="s">
        <v>60</v>
      </c>
      <c r="B67" s="34" t="s">
        <v>193</v>
      </c>
      <c r="C67" s="34">
        <v>1</v>
      </c>
      <c r="D67" s="34"/>
      <c r="E67" s="34"/>
    </row>
    <row r="68" spans="1:5" x14ac:dyDescent="0.25">
      <c r="A68" s="34" t="s">
        <v>60</v>
      </c>
      <c r="B68" s="34" t="s">
        <v>194</v>
      </c>
      <c r="C68" s="34">
        <v>1</v>
      </c>
      <c r="D68" s="34"/>
      <c r="E68" s="34"/>
    </row>
    <row r="69" spans="1:5" x14ac:dyDescent="0.25">
      <c r="A69" s="34" t="s">
        <v>211</v>
      </c>
      <c r="B69" s="34"/>
      <c r="C69" s="56">
        <f>SUMIFS(C:C,A:A,A68)</f>
        <v>2</v>
      </c>
      <c r="D69" s="56" t="str">
        <f>IF(C69&lt;5,"não haverá",ROUNDUP(0.2*C69,0))</f>
        <v>não haverá</v>
      </c>
      <c r="E69" s="56"/>
    </row>
    <row r="70" spans="1:5" x14ac:dyDescent="0.25">
      <c r="A70" s="18" t="s">
        <v>61</v>
      </c>
      <c r="B70" s="18" t="s">
        <v>29</v>
      </c>
      <c r="C70" s="18">
        <v>1</v>
      </c>
      <c r="D70" s="18"/>
      <c r="E70" s="18"/>
    </row>
    <row r="71" spans="1:5" x14ac:dyDescent="0.25">
      <c r="A71" s="18" t="s">
        <v>61</v>
      </c>
      <c r="B71" s="18" t="s">
        <v>28</v>
      </c>
      <c r="C71" s="18">
        <v>1</v>
      </c>
      <c r="D71" s="18"/>
      <c r="E71" s="18"/>
    </row>
    <row r="72" spans="1:5" x14ac:dyDescent="0.25">
      <c r="A72" s="18" t="s">
        <v>211</v>
      </c>
      <c r="B72" s="18"/>
      <c r="C72" s="57">
        <f>SUMIFS(C:C,A:A,A71)</f>
        <v>2</v>
      </c>
      <c r="D72" s="57" t="str">
        <f>IF(C72&lt;5,"não haverá",ROUNDUP(0.2*C72,0))</f>
        <v>não haverá</v>
      </c>
      <c r="E72" s="57"/>
    </row>
    <row r="73" spans="1:5" x14ac:dyDescent="0.25">
      <c r="A73" s="25" t="s">
        <v>62</v>
      </c>
      <c r="B73" s="25" t="s">
        <v>30</v>
      </c>
      <c r="C73" s="25">
        <v>1</v>
      </c>
      <c r="D73" s="25"/>
      <c r="E73" s="25"/>
    </row>
    <row r="74" spans="1:5" x14ac:dyDescent="0.25">
      <c r="A74" s="25" t="s">
        <v>211</v>
      </c>
      <c r="B74" s="25"/>
      <c r="C74" s="46">
        <f>SUMIFS(C:C,A:A,A73)</f>
        <v>1</v>
      </c>
      <c r="D74" s="46" t="str">
        <f>IF(C74&lt;5,"não haverá",ROUNDUP(0.2*C74,0))</f>
        <v>não haverá</v>
      </c>
      <c r="E74" s="46"/>
    </row>
    <row r="75" spans="1:5" x14ac:dyDescent="0.25">
      <c r="A75" s="37" t="s">
        <v>63</v>
      </c>
      <c r="B75" s="37" t="s">
        <v>31</v>
      </c>
      <c r="C75" s="37">
        <v>1</v>
      </c>
      <c r="D75" s="37"/>
      <c r="E75" s="37"/>
    </row>
    <row r="76" spans="1:5" x14ac:dyDescent="0.25">
      <c r="A76" s="37" t="s">
        <v>211</v>
      </c>
      <c r="B76" s="37"/>
      <c r="C76" s="54">
        <f>SUMIFS(C:C,A:A,A75)</f>
        <v>1</v>
      </c>
      <c r="D76" s="54" t="str">
        <f>IF(C76&lt;5,"não haverá",ROUNDUP(0.2*C76,0))</f>
        <v>não haverá</v>
      </c>
      <c r="E76" s="54"/>
    </row>
    <row r="77" spans="1:5" ht="30" x14ac:dyDescent="0.25">
      <c r="A77" s="27" t="s">
        <v>64</v>
      </c>
      <c r="B77" s="27" t="s">
        <v>85</v>
      </c>
      <c r="C77" s="27">
        <v>2</v>
      </c>
      <c r="D77" s="27"/>
      <c r="E77" s="27"/>
    </row>
    <row r="78" spans="1:5" ht="30" x14ac:dyDescent="0.25">
      <c r="A78" s="27" t="s">
        <v>64</v>
      </c>
      <c r="B78" s="27" t="s">
        <v>185</v>
      </c>
      <c r="C78" s="27">
        <v>1</v>
      </c>
      <c r="D78" s="27"/>
      <c r="E78" s="27"/>
    </row>
    <row r="79" spans="1:5" x14ac:dyDescent="0.25">
      <c r="A79" s="27" t="s">
        <v>211</v>
      </c>
      <c r="B79" s="27"/>
      <c r="C79" s="51">
        <f>SUMIFS(C:C,A:A,A78)</f>
        <v>3</v>
      </c>
      <c r="D79" s="51" t="str">
        <f>IF(C79&lt;5,"não haverá",ROUNDUP(0.2*C79,0))</f>
        <v>não haverá</v>
      </c>
      <c r="E79" s="51"/>
    </row>
    <row r="80" spans="1:5" ht="30" x14ac:dyDescent="0.25">
      <c r="A80" s="35" t="s">
        <v>68</v>
      </c>
      <c r="B80" s="35" t="s">
        <v>40</v>
      </c>
      <c r="C80" s="35">
        <v>1</v>
      </c>
      <c r="D80" s="35"/>
      <c r="E80" s="35"/>
    </row>
    <row r="81" spans="1:5" x14ac:dyDescent="0.25">
      <c r="A81" s="35" t="s">
        <v>211</v>
      </c>
      <c r="B81" s="35"/>
      <c r="C81" s="50">
        <f>SUMIFS(C:C,A:A,A80)</f>
        <v>1</v>
      </c>
      <c r="D81" s="50" t="str">
        <f>IF(C81&lt;5,"não haverá",ROUNDUP(0.2*C81,0))</f>
        <v>não haverá</v>
      </c>
      <c r="E81" s="50"/>
    </row>
    <row r="82" spans="1:5" ht="30" x14ac:dyDescent="0.25">
      <c r="A82" s="34" t="s">
        <v>89</v>
      </c>
      <c r="B82" s="34" t="s">
        <v>182</v>
      </c>
      <c r="C82" s="34">
        <v>1</v>
      </c>
      <c r="D82" s="34"/>
      <c r="E82" s="34"/>
    </row>
    <row r="83" spans="1:5" ht="30" x14ac:dyDescent="0.25">
      <c r="A83" s="34" t="s">
        <v>89</v>
      </c>
      <c r="B83" s="34" t="s">
        <v>39</v>
      </c>
      <c r="C83" s="34">
        <v>1</v>
      </c>
      <c r="D83" s="34"/>
      <c r="E83" s="34"/>
    </row>
    <row r="84" spans="1:5" ht="30" x14ac:dyDescent="0.25">
      <c r="A84" s="34" t="s">
        <v>89</v>
      </c>
      <c r="B84" s="34" t="s">
        <v>38</v>
      </c>
      <c r="C84" s="34">
        <v>1</v>
      </c>
      <c r="D84" s="34"/>
      <c r="E84" s="34"/>
    </row>
    <row r="85" spans="1:5" x14ac:dyDescent="0.25">
      <c r="A85" s="34" t="s">
        <v>211</v>
      </c>
      <c r="B85" s="34"/>
      <c r="C85" s="56">
        <f>SUMIFS(C:C,A:A,A84)</f>
        <v>3</v>
      </c>
      <c r="D85" s="56" t="str">
        <f>IF(C85&lt;5,"não haverá",ROUNDUP(0.2*C85,0))</f>
        <v>não haverá</v>
      </c>
      <c r="E85" s="56"/>
    </row>
    <row r="86" spans="1:5" ht="30" x14ac:dyDescent="0.25">
      <c r="A86" s="23" t="s">
        <v>69</v>
      </c>
      <c r="B86" s="23" t="s">
        <v>41</v>
      </c>
      <c r="C86" s="23">
        <v>1</v>
      </c>
      <c r="D86" s="23"/>
      <c r="E86" s="23"/>
    </row>
    <row r="87" spans="1:5" x14ac:dyDescent="0.25">
      <c r="A87" s="23" t="s">
        <v>211</v>
      </c>
      <c r="B87" s="23"/>
      <c r="C87" s="48">
        <f>SUMIFS(C:C,A:A,A86)</f>
        <v>1</v>
      </c>
      <c r="D87" s="48" t="str">
        <f>IF(C87&lt;5,"não haverá",ROUNDUP(0.2*C87,0))</f>
        <v>não haverá</v>
      </c>
      <c r="E87" s="48"/>
    </row>
    <row r="88" spans="1:5" x14ac:dyDescent="0.25">
      <c r="A88" s="34" t="s">
        <v>70</v>
      </c>
      <c r="B88" s="34" t="s">
        <v>43</v>
      </c>
      <c r="C88" s="34">
        <v>1</v>
      </c>
      <c r="D88" s="34"/>
      <c r="E88" s="34"/>
    </row>
    <row r="89" spans="1:5" x14ac:dyDescent="0.25">
      <c r="A89" s="34" t="s">
        <v>70</v>
      </c>
      <c r="B89" s="34" t="s">
        <v>42</v>
      </c>
      <c r="C89" s="34">
        <v>1</v>
      </c>
      <c r="D89" s="34"/>
      <c r="E89" s="34"/>
    </row>
    <row r="90" spans="1:5" x14ac:dyDescent="0.25">
      <c r="A90" s="34" t="s">
        <v>211</v>
      </c>
      <c r="B90" s="34"/>
      <c r="C90" s="56">
        <f>SUMIFS(C:C,A:A,A89)</f>
        <v>2</v>
      </c>
      <c r="D90" s="56" t="str">
        <f>IF(C90&lt;5,"não haverá",ROUNDUP(0.2*C90,0))</f>
        <v>não haverá</v>
      </c>
      <c r="E90" s="56"/>
    </row>
    <row r="91" spans="1:5" ht="30" x14ac:dyDescent="0.25">
      <c r="A91" s="31" t="s">
        <v>73</v>
      </c>
      <c r="B91" s="31" t="s">
        <v>47</v>
      </c>
      <c r="C91" s="31">
        <v>2</v>
      </c>
      <c r="D91" s="31"/>
      <c r="E91" s="31"/>
    </row>
    <row r="92" spans="1:5" ht="30" x14ac:dyDescent="0.25">
      <c r="A92" s="31" t="s">
        <v>73</v>
      </c>
      <c r="B92" s="31" t="s">
        <v>46</v>
      </c>
      <c r="C92" s="31">
        <v>2</v>
      </c>
      <c r="D92" s="31"/>
      <c r="E92" s="31"/>
    </row>
    <row r="93" spans="1:5" ht="30" x14ac:dyDescent="0.25">
      <c r="A93" s="31" t="s">
        <v>73</v>
      </c>
      <c r="B93" s="31" t="s">
        <v>88</v>
      </c>
      <c r="C93" s="31">
        <v>2</v>
      </c>
      <c r="D93" s="31"/>
      <c r="E93" s="31"/>
    </row>
    <row r="94" spans="1:5" x14ac:dyDescent="0.25">
      <c r="A94" s="31" t="s">
        <v>211</v>
      </c>
      <c r="B94" s="31"/>
      <c r="C94" s="52">
        <f>SUMIFS(C:C,A:A,A93)</f>
        <v>6</v>
      </c>
      <c r="D94" s="52">
        <f>IF(C94&lt;5,"não haverá",ROUNDUP(0.2*C94,0))</f>
        <v>2</v>
      </c>
      <c r="E94" s="52"/>
    </row>
    <row r="95" spans="1:5" ht="30" x14ac:dyDescent="0.25">
      <c r="A95" s="37" t="s">
        <v>71</v>
      </c>
      <c r="B95" s="37" t="s">
        <v>10</v>
      </c>
      <c r="C95" s="37">
        <v>1</v>
      </c>
      <c r="D95" s="37"/>
      <c r="E95" s="37"/>
    </row>
    <row r="96" spans="1:5" x14ac:dyDescent="0.25">
      <c r="A96" s="37" t="s">
        <v>211</v>
      </c>
      <c r="B96" s="37"/>
      <c r="C96" s="54">
        <f>SUMIFS(C:C,A:A,A95)</f>
        <v>1</v>
      </c>
      <c r="D96" s="54" t="str">
        <f>IF(C96&lt;5,"não haverá",ROUNDUP(0.2*C96,0))</f>
        <v>não haverá</v>
      </c>
      <c r="E96" s="54"/>
    </row>
    <row r="97" spans="1:5" ht="30" x14ac:dyDescent="0.25">
      <c r="A97" s="32" t="s">
        <v>72</v>
      </c>
      <c r="B97" s="32" t="s">
        <v>44</v>
      </c>
      <c r="C97" s="32">
        <v>1</v>
      </c>
      <c r="D97" s="32"/>
      <c r="E97" s="32"/>
    </row>
    <row r="98" spans="1:5" ht="30" x14ac:dyDescent="0.25">
      <c r="A98" s="32" t="s">
        <v>72</v>
      </c>
      <c r="B98" s="32" t="s">
        <v>45</v>
      </c>
      <c r="C98" s="32">
        <v>1</v>
      </c>
      <c r="D98" s="32"/>
      <c r="E98" s="32"/>
    </row>
    <row r="99" spans="1:5" x14ac:dyDescent="0.25">
      <c r="A99" s="40" t="s">
        <v>211</v>
      </c>
      <c r="B99" s="40"/>
      <c r="C99" s="53">
        <f>SUMIFS(C:C,A:A,A98)</f>
        <v>2</v>
      </c>
      <c r="D99" s="53" t="str">
        <f>IF(C99&lt;5,"não haverá",ROUNDUP(0.2*C99,0))</f>
        <v>não haverá</v>
      </c>
      <c r="E99" s="53"/>
    </row>
    <row r="100" spans="1:5" ht="45" x14ac:dyDescent="0.25">
      <c r="A100" s="7" t="s">
        <v>74</v>
      </c>
      <c r="B100" s="7" t="s">
        <v>48</v>
      </c>
      <c r="C100" s="7">
        <v>1</v>
      </c>
      <c r="D100" s="7"/>
      <c r="E100" s="7"/>
    </row>
    <row r="101" spans="1:5" x14ac:dyDescent="0.25">
      <c r="A101" s="7" t="s">
        <v>211</v>
      </c>
      <c r="B101" s="7"/>
      <c r="C101" s="55">
        <f>SUMIFS(C:C,A:A,A100)</f>
        <v>1</v>
      </c>
      <c r="D101" s="55" t="str">
        <f>IF(C101&lt;5,"não haverá",ROUNDUP(0.2*C101,0))</f>
        <v>não haverá</v>
      </c>
      <c r="E101" s="55"/>
    </row>
    <row r="102" spans="1:5" ht="30" x14ac:dyDescent="0.25">
      <c r="A102" s="9" t="s">
        <v>207</v>
      </c>
      <c r="B102" s="10" t="s">
        <v>206</v>
      </c>
      <c r="C102" s="9">
        <v>1</v>
      </c>
      <c r="D102" s="9"/>
      <c r="E102" s="9"/>
    </row>
    <row r="103" spans="1:5" x14ac:dyDescent="0.25">
      <c r="A103" s="9" t="s">
        <v>211</v>
      </c>
      <c r="B103" s="10"/>
      <c r="C103" s="44">
        <f>SUMIFS(C:C,A:A,A102)</f>
        <v>1</v>
      </c>
      <c r="D103" s="44" t="str">
        <f>IF(C103&lt;5,"não haverá",ROUNDUP(0.2*C103,0))</f>
        <v>não haverá</v>
      </c>
      <c r="E103" s="44"/>
    </row>
    <row r="104" spans="1:5" x14ac:dyDescent="0.25">
      <c r="A104" s="5" t="s">
        <v>213</v>
      </c>
      <c r="C104" s="6">
        <f>SUM(C103,C101,C99,C96,C94,C90,C87,C85,C81,C79,C76,C74,C72,C69,C66,C61,C57,C54,C50,C46,C44,C42,C38,C34,C32,C28,C26,C23,C20,C18,C16,C7)</f>
        <v>89</v>
      </c>
      <c r="D104" s="6">
        <f>SUM(D2:D103)</f>
        <v>10</v>
      </c>
    </row>
    <row r="105" spans="1:5" x14ac:dyDescent="0.25">
      <c r="A105" s="5" t="s">
        <v>214</v>
      </c>
      <c r="C105" s="6">
        <f>ROUNDDOWN(C104*0.2,0)</f>
        <v>17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B1" zoomScale="145" zoomScaleNormal="145" workbookViewId="0">
      <selection activeCell="B49" sqref="B49"/>
    </sheetView>
  </sheetViews>
  <sheetFormatPr defaultRowHeight="15" x14ac:dyDescent="0.25"/>
  <cols>
    <col min="1" max="1" width="26.7109375" bestFit="1" customWidth="1"/>
    <col min="2" max="2" width="59" customWidth="1"/>
    <col min="3" max="3" width="6.42578125" bestFit="1" customWidth="1"/>
    <col min="4" max="5" width="11.140625" bestFit="1" customWidth="1"/>
  </cols>
  <sheetData>
    <row r="1" spans="1:5" ht="25.5" x14ac:dyDescent="0.25">
      <c r="A1" s="4" t="s">
        <v>1</v>
      </c>
      <c r="B1" s="4" t="s">
        <v>2</v>
      </c>
      <c r="C1" s="4" t="s">
        <v>4</v>
      </c>
      <c r="D1" s="4" t="s">
        <v>212</v>
      </c>
      <c r="E1" s="4" t="s">
        <v>215</v>
      </c>
    </row>
    <row r="2" spans="1:5" ht="30" x14ac:dyDescent="0.25">
      <c r="A2" s="11" t="s">
        <v>178</v>
      </c>
      <c r="B2" s="12" t="s">
        <v>180</v>
      </c>
      <c r="C2" s="11">
        <v>2</v>
      </c>
      <c r="D2" s="11"/>
      <c r="E2" s="11"/>
    </row>
    <row r="3" spans="1:5" x14ac:dyDescent="0.25">
      <c r="A3" s="11" t="s">
        <v>178</v>
      </c>
      <c r="B3" s="12" t="s">
        <v>179</v>
      </c>
      <c r="C3" s="11">
        <v>1</v>
      </c>
      <c r="D3" s="11" t="s">
        <v>217</v>
      </c>
      <c r="E3" s="11" t="s">
        <v>217</v>
      </c>
    </row>
    <row r="4" spans="1:5" x14ac:dyDescent="0.25">
      <c r="A4" s="14" t="s">
        <v>178</v>
      </c>
      <c r="B4" s="15" t="s">
        <v>181</v>
      </c>
      <c r="C4" s="14">
        <v>5</v>
      </c>
      <c r="D4" s="14"/>
      <c r="E4" s="14"/>
    </row>
    <row r="5" spans="1:5" x14ac:dyDescent="0.25">
      <c r="A5" s="11" t="s">
        <v>178</v>
      </c>
      <c r="B5" s="16" t="s">
        <v>195</v>
      </c>
      <c r="C5" s="13">
        <v>1</v>
      </c>
      <c r="D5" s="13" t="s">
        <v>217</v>
      </c>
      <c r="E5" s="13" t="s">
        <v>217</v>
      </c>
    </row>
    <row r="6" spans="1:5" x14ac:dyDescent="0.25">
      <c r="A6" s="11" t="s">
        <v>178</v>
      </c>
      <c r="B6" s="16" t="s">
        <v>196</v>
      </c>
      <c r="C6" s="13">
        <v>1</v>
      </c>
      <c r="D6" s="13"/>
      <c r="E6" s="13"/>
    </row>
    <row r="7" spans="1:5" x14ac:dyDescent="0.25">
      <c r="A7" s="41" t="s">
        <v>211</v>
      </c>
      <c r="B7" s="42"/>
      <c r="C7" s="43">
        <f>SUMIFS(C:C,A:A,$A$2)</f>
        <v>10</v>
      </c>
      <c r="D7" s="43">
        <f>IF(C17&lt;5,"não haverá",ROUNDUP(0.2*C17,0))</f>
        <v>2</v>
      </c>
      <c r="E7" s="43"/>
    </row>
    <row r="8" spans="1:5" x14ac:dyDescent="0.25">
      <c r="A8" s="54"/>
      <c r="B8" s="63"/>
      <c r="C8" s="64"/>
      <c r="D8" s="64"/>
      <c r="E8" s="64"/>
    </row>
    <row r="9" spans="1:5" ht="45" x14ac:dyDescent="0.25">
      <c r="A9" s="8" t="s">
        <v>197</v>
      </c>
      <c r="B9" s="17" t="s">
        <v>198</v>
      </c>
      <c r="C9" s="9">
        <v>1</v>
      </c>
      <c r="D9" s="9" t="s">
        <v>217</v>
      </c>
      <c r="E9" s="9" t="s">
        <v>217</v>
      </c>
    </row>
    <row r="10" spans="1:5" x14ac:dyDescent="0.25">
      <c r="A10" s="8" t="s">
        <v>197</v>
      </c>
      <c r="B10" s="10" t="s">
        <v>199</v>
      </c>
      <c r="C10" s="9">
        <v>1</v>
      </c>
      <c r="D10" s="9"/>
      <c r="E10" s="9"/>
    </row>
    <row r="11" spans="1:5" x14ac:dyDescent="0.25">
      <c r="A11" s="8" t="s">
        <v>197</v>
      </c>
      <c r="B11" s="10" t="s">
        <v>200</v>
      </c>
      <c r="C11" s="9">
        <v>1</v>
      </c>
      <c r="D11" s="9" t="s">
        <v>217</v>
      </c>
      <c r="E11" s="9" t="s">
        <v>217</v>
      </c>
    </row>
    <row r="12" spans="1:5" x14ac:dyDescent="0.25">
      <c r="A12" s="8" t="s">
        <v>197</v>
      </c>
      <c r="B12" s="17" t="s">
        <v>201</v>
      </c>
      <c r="C12" s="9">
        <v>1</v>
      </c>
      <c r="D12" s="9"/>
      <c r="E12" s="9"/>
    </row>
    <row r="13" spans="1:5" ht="45" x14ac:dyDescent="0.25">
      <c r="A13" s="8" t="s">
        <v>197</v>
      </c>
      <c r="B13" s="10" t="s">
        <v>202</v>
      </c>
      <c r="C13" s="9">
        <v>1</v>
      </c>
      <c r="D13" s="9"/>
      <c r="E13" s="9"/>
    </row>
    <row r="14" spans="1:5" x14ac:dyDescent="0.25">
      <c r="A14" s="8" t="s">
        <v>197</v>
      </c>
      <c r="B14" s="10" t="s">
        <v>203</v>
      </c>
      <c r="C14" s="9">
        <v>1</v>
      </c>
      <c r="D14" s="9"/>
      <c r="E14" s="9"/>
    </row>
    <row r="15" spans="1:5" x14ac:dyDescent="0.25">
      <c r="A15" s="8" t="s">
        <v>197</v>
      </c>
      <c r="B15" s="10" t="s">
        <v>204</v>
      </c>
      <c r="C15" s="9">
        <v>1</v>
      </c>
      <c r="D15" s="9"/>
      <c r="E15" s="9"/>
    </row>
    <row r="16" spans="1:5" ht="30" x14ac:dyDescent="0.25">
      <c r="A16" s="8" t="s">
        <v>197</v>
      </c>
      <c r="B16" s="10" t="s">
        <v>205</v>
      </c>
      <c r="C16" s="9">
        <v>1</v>
      </c>
      <c r="D16" s="9"/>
      <c r="E16" s="9"/>
    </row>
    <row r="17" spans="1:5" x14ac:dyDescent="0.25">
      <c r="A17" s="8" t="s">
        <v>211</v>
      </c>
      <c r="B17" s="10"/>
      <c r="C17" s="44">
        <f>SUMIFS(C:C,A:A,$A$9)</f>
        <v>8</v>
      </c>
      <c r="D17" s="44">
        <f>IF(C17&lt;5,"não haverá",ROUNDUP(0.2*C17,0))</f>
        <v>2</v>
      </c>
      <c r="E17" s="44"/>
    </row>
    <row r="18" spans="1:5" x14ac:dyDescent="0.25">
      <c r="A18" s="37"/>
      <c r="B18" s="65"/>
      <c r="C18" s="64"/>
      <c r="D18" s="64"/>
      <c r="E18" s="64"/>
    </row>
    <row r="19" spans="1:5" x14ac:dyDescent="0.25">
      <c r="A19" s="8" t="s">
        <v>66</v>
      </c>
      <c r="B19" s="8" t="s">
        <v>86</v>
      </c>
      <c r="C19" s="8">
        <v>1</v>
      </c>
      <c r="D19" s="8" t="s">
        <v>217</v>
      </c>
      <c r="E19" s="8" t="s">
        <v>217</v>
      </c>
    </row>
    <row r="20" spans="1:5" x14ac:dyDescent="0.25">
      <c r="A20" s="8" t="s">
        <v>66</v>
      </c>
      <c r="B20" s="8" t="s">
        <v>36</v>
      </c>
      <c r="C20" s="8">
        <v>7</v>
      </c>
      <c r="D20" s="8" t="s">
        <v>217</v>
      </c>
      <c r="E20" s="8" t="s">
        <v>217</v>
      </c>
    </row>
    <row r="21" spans="1:5" x14ac:dyDescent="0.25">
      <c r="A21" s="8" t="s">
        <v>66</v>
      </c>
      <c r="B21" s="8" t="s">
        <v>37</v>
      </c>
      <c r="C21" s="8">
        <v>4</v>
      </c>
      <c r="D21" s="8" t="s">
        <v>217</v>
      </c>
      <c r="E21" s="8" t="s">
        <v>217</v>
      </c>
    </row>
    <row r="22" spans="1:5" x14ac:dyDescent="0.25">
      <c r="A22" s="8" t="s">
        <v>211</v>
      </c>
      <c r="B22" s="8"/>
      <c r="C22" s="60">
        <f>SUMIFS(C:C,A:A,A21)</f>
        <v>12</v>
      </c>
      <c r="D22" s="60">
        <f>IF(C22&lt;5,"não haverá",ROUNDUP(0.2*C22,0))</f>
        <v>3</v>
      </c>
      <c r="E22" s="60"/>
    </row>
    <row r="23" spans="1:5" x14ac:dyDescent="0.25">
      <c r="A23" s="37"/>
      <c r="B23" s="65"/>
      <c r="C23" s="64"/>
      <c r="D23" s="64"/>
      <c r="E23" s="64"/>
    </row>
    <row r="24" spans="1:5" ht="30" x14ac:dyDescent="0.25">
      <c r="A24" s="36" t="s">
        <v>55</v>
      </c>
      <c r="B24" s="36" t="s">
        <v>19</v>
      </c>
      <c r="C24" s="36">
        <v>1</v>
      </c>
      <c r="D24" s="36"/>
      <c r="E24" s="36"/>
    </row>
    <row r="25" spans="1:5" ht="30" x14ac:dyDescent="0.25">
      <c r="A25" s="36" t="s">
        <v>55</v>
      </c>
      <c r="B25" s="36" t="s">
        <v>16</v>
      </c>
      <c r="C25" s="36">
        <v>2</v>
      </c>
      <c r="D25" s="36" t="s">
        <v>217</v>
      </c>
      <c r="E25" s="36" t="s">
        <v>217</v>
      </c>
    </row>
    <row r="26" spans="1:5" ht="30" x14ac:dyDescent="0.25">
      <c r="A26" s="36" t="s">
        <v>55</v>
      </c>
      <c r="B26" s="36" t="s">
        <v>17</v>
      </c>
      <c r="C26" s="36">
        <v>1</v>
      </c>
      <c r="D26" s="36"/>
      <c r="E26" s="36"/>
    </row>
    <row r="27" spans="1:5" ht="30" x14ac:dyDescent="0.25">
      <c r="A27" s="36" t="s">
        <v>55</v>
      </c>
      <c r="B27" s="36" t="s">
        <v>18</v>
      </c>
      <c r="C27" s="36">
        <v>1</v>
      </c>
      <c r="D27" s="36"/>
      <c r="E27" s="36"/>
    </row>
    <row r="28" spans="1:5" x14ac:dyDescent="0.25">
      <c r="A28" s="36" t="s">
        <v>211</v>
      </c>
      <c r="B28" s="36"/>
      <c r="C28" s="58">
        <f>SUMIFS(C:C,A:A,A27)</f>
        <v>5</v>
      </c>
      <c r="D28" s="58">
        <f>IF(C28&lt;5,"não haverá",ROUNDUP(0.2*C28,0))</f>
        <v>1</v>
      </c>
      <c r="E28" s="58"/>
    </row>
    <row r="29" spans="1:5" x14ac:dyDescent="0.25">
      <c r="A29" s="37"/>
      <c r="B29" s="65"/>
      <c r="C29" s="64"/>
      <c r="D29" s="64"/>
      <c r="E29" s="64"/>
    </row>
    <row r="30" spans="1:5" ht="30" x14ac:dyDescent="0.25">
      <c r="A30" s="31" t="s">
        <v>73</v>
      </c>
      <c r="B30" s="31" t="s">
        <v>47</v>
      </c>
      <c r="C30" s="31">
        <v>2</v>
      </c>
      <c r="D30" s="31" t="s">
        <v>217</v>
      </c>
      <c r="E30" s="31" t="s">
        <v>217</v>
      </c>
    </row>
    <row r="31" spans="1:5" ht="30" x14ac:dyDescent="0.25">
      <c r="A31" s="31" t="s">
        <v>73</v>
      </c>
      <c r="B31" s="31" t="s">
        <v>46</v>
      </c>
      <c r="C31" s="31">
        <v>2</v>
      </c>
      <c r="D31" s="31"/>
      <c r="E31" s="31"/>
    </row>
    <row r="32" spans="1:5" ht="30" x14ac:dyDescent="0.25">
      <c r="A32" s="31" t="s">
        <v>73</v>
      </c>
      <c r="B32" s="31" t="s">
        <v>88</v>
      </c>
      <c r="C32" s="31">
        <v>2</v>
      </c>
      <c r="D32" s="31" t="s">
        <v>217</v>
      </c>
      <c r="E32" s="31" t="s">
        <v>217</v>
      </c>
    </row>
    <row r="33" spans="1:5" x14ac:dyDescent="0.25">
      <c r="A33" s="31" t="s">
        <v>211</v>
      </c>
      <c r="B33" s="31"/>
      <c r="C33" s="52">
        <f>SUMIFS(C:C,A:A,A32)</f>
        <v>6</v>
      </c>
      <c r="D33" s="52">
        <f>IF(C33&lt;5,"não haverá",ROUNDUP(0.2*C33,0))</f>
        <v>2</v>
      </c>
      <c r="E33" s="52"/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view="pageLayout" zoomScaleNormal="100" workbookViewId="0">
      <selection activeCell="B49" sqref="B49"/>
    </sheetView>
  </sheetViews>
  <sheetFormatPr defaultRowHeight="15" x14ac:dyDescent="0.25"/>
  <cols>
    <col min="1" max="1" width="30.5703125" customWidth="1"/>
    <col min="2" max="2" width="70.85546875" customWidth="1"/>
  </cols>
  <sheetData>
    <row r="1" spans="1:2" x14ac:dyDescent="0.25">
      <c r="A1" s="4" t="s">
        <v>1</v>
      </c>
      <c r="B1" s="4" t="s">
        <v>2</v>
      </c>
    </row>
    <row r="2" spans="1:2" ht="95.25" customHeight="1" x14ac:dyDescent="0.25">
      <c r="A2" s="66" t="s">
        <v>178</v>
      </c>
      <c r="B2" s="66" t="s">
        <v>180</v>
      </c>
    </row>
    <row r="3" spans="1:2" ht="95.25" customHeight="1" x14ac:dyDescent="0.25">
      <c r="A3" s="66" t="s">
        <v>178</v>
      </c>
      <c r="B3" s="66" t="s">
        <v>179</v>
      </c>
    </row>
    <row r="4" spans="1:2" ht="95.25" customHeight="1" x14ac:dyDescent="0.25">
      <c r="A4" s="67" t="s">
        <v>178</v>
      </c>
      <c r="B4" s="67" t="s">
        <v>181</v>
      </c>
    </row>
    <row r="5" spans="1:2" ht="95.25" customHeight="1" x14ac:dyDescent="0.25">
      <c r="A5" s="66" t="s">
        <v>178</v>
      </c>
      <c r="B5" s="68" t="s">
        <v>195</v>
      </c>
    </row>
    <row r="6" spans="1:2" ht="95.25" customHeight="1" x14ac:dyDescent="0.25">
      <c r="A6" s="66" t="s">
        <v>178</v>
      </c>
      <c r="B6" s="68" t="s">
        <v>196</v>
      </c>
    </row>
    <row r="26" spans="1:2" x14ac:dyDescent="0.25">
      <c r="A26" s="4" t="s">
        <v>1</v>
      </c>
      <c r="B26" s="4" t="s">
        <v>2</v>
      </c>
    </row>
    <row r="27" spans="1:2" ht="87.75" customHeight="1" x14ac:dyDescent="0.25">
      <c r="A27" s="69" t="s">
        <v>197</v>
      </c>
      <c r="B27" s="70" t="s">
        <v>198</v>
      </c>
    </row>
    <row r="28" spans="1:2" ht="87.75" customHeight="1" x14ac:dyDescent="0.25">
      <c r="A28" s="69" t="s">
        <v>197</v>
      </c>
      <c r="B28" s="71" t="s">
        <v>199</v>
      </c>
    </row>
    <row r="29" spans="1:2" ht="87.75" customHeight="1" x14ac:dyDescent="0.25">
      <c r="A29" s="69" t="s">
        <v>197</v>
      </c>
      <c r="B29" s="71" t="s">
        <v>200</v>
      </c>
    </row>
    <row r="30" spans="1:2" ht="87.75" customHeight="1" x14ac:dyDescent="0.25">
      <c r="A30" s="69" t="s">
        <v>197</v>
      </c>
      <c r="B30" s="70" t="s">
        <v>201</v>
      </c>
    </row>
    <row r="31" spans="1:2" ht="87.75" customHeight="1" x14ac:dyDescent="0.25">
      <c r="A31" s="69" t="s">
        <v>197</v>
      </c>
      <c r="B31" s="71" t="s">
        <v>202</v>
      </c>
    </row>
    <row r="32" spans="1:2" ht="87.75" customHeight="1" x14ac:dyDescent="0.25">
      <c r="A32" s="69" t="s">
        <v>197</v>
      </c>
      <c r="B32" s="71" t="s">
        <v>203</v>
      </c>
    </row>
    <row r="33" spans="1:2" ht="87.75" customHeight="1" x14ac:dyDescent="0.25">
      <c r="A33" s="69" t="s">
        <v>197</v>
      </c>
      <c r="B33" s="71" t="s">
        <v>204</v>
      </c>
    </row>
    <row r="34" spans="1:2" ht="87.75" customHeight="1" x14ac:dyDescent="0.25">
      <c r="A34" s="69" t="s">
        <v>197</v>
      </c>
      <c r="B34" s="71" t="s">
        <v>205</v>
      </c>
    </row>
    <row r="40" spans="1:2" x14ac:dyDescent="0.25">
      <c r="A40" s="4" t="s">
        <v>1</v>
      </c>
      <c r="B40" s="4" t="s">
        <v>2</v>
      </c>
    </row>
    <row r="41" spans="1:2" s="72" customFormat="1" ht="87.75" customHeight="1" x14ac:dyDescent="0.35">
      <c r="A41" s="69" t="s">
        <v>66</v>
      </c>
      <c r="B41" s="69" t="s">
        <v>86</v>
      </c>
    </row>
    <row r="42" spans="1:2" s="72" customFormat="1" ht="87.75" customHeight="1" x14ac:dyDescent="0.35">
      <c r="A42" s="69" t="s">
        <v>66</v>
      </c>
      <c r="B42" s="69" t="s">
        <v>36</v>
      </c>
    </row>
    <row r="43" spans="1:2" s="72" customFormat="1" ht="87.75" customHeight="1" x14ac:dyDescent="0.35">
      <c r="A43" s="69" t="s">
        <v>66</v>
      </c>
      <c r="B43" s="69" t="s">
        <v>37</v>
      </c>
    </row>
    <row r="78" spans="1:2" x14ac:dyDescent="0.25">
      <c r="A78" s="4" t="s">
        <v>1</v>
      </c>
      <c r="B78" s="4" t="s">
        <v>2</v>
      </c>
    </row>
    <row r="79" spans="1:2" s="72" customFormat="1" ht="87.75" customHeight="1" x14ac:dyDescent="0.35">
      <c r="A79" s="73" t="s">
        <v>55</v>
      </c>
      <c r="B79" s="73" t="s">
        <v>19</v>
      </c>
    </row>
    <row r="80" spans="1:2" s="72" customFormat="1" ht="87.75" customHeight="1" x14ac:dyDescent="0.35">
      <c r="A80" s="73" t="s">
        <v>55</v>
      </c>
      <c r="B80" s="73" t="s">
        <v>16</v>
      </c>
    </row>
    <row r="81" spans="1:2" s="72" customFormat="1" ht="87.75" customHeight="1" x14ac:dyDescent="0.35">
      <c r="A81" s="73" t="s">
        <v>55</v>
      </c>
      <c r="B81" s="73" t="s">
        <v>17</v>
      </c>
    </row>
    <row r="82" spans="1:2" s="72" customFormat="1" ht="87.75" customHeight="1" x14ac:dyDescent="0.35">
      <c r="A82" s="73" t="s">
        <v>55</v>
      </c>
      <c r="B82" s="73" t="s">
        <v>18</v>
      </c>
    </row>
    <row r="111" spans="1:2" x14ac:dyDescent="0.25">
      <c r="A111" s="4" t="s">
        <v>1</v>
      </c>
      <c r="B111" s="4" t="s">
        <v>2</v>
      </c>
    </row>
    <row r="112" spans="1:2" s="72" customFormat="1" ht="87.75" customHeight="1" x14ac:dyDescent="0.35">
      <c r="A112" s="74" t="s">
        <v>73</v>
      </c>
      <c r="B112" s="74" t="s">
        <v>47</v>
      </c>
    </row>
    <row r="113" spans="1:2" s="72" customFormat="1" ht="87.75" customHeight="1" x14ac:dyDescent="0.35">
      <c r="A113" s="74" t="s">
        <v>73</v>
      </c>
      <c r="B113" s="74" t="s">
        <v>46</v>
      </c>
    </row>
    <row r="114" spans="1:2" s="72" customFormat="1" ht="87.75" customHeight="1" x14ac:dyDescent="0.35">
      <c r="A114" s="74" t="s">
        <v>73</v>
      </c>
      <c r="B114" s="74" t="s">
        <v>88</v>
      </c>
    </row>
  </sheetData>
  <pageMargins left="2.0833333333333332E-2" right="1.0416666666666666E-2" top="1.0416666666666666E-2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opLeftCell="A64" zoomScale="85" zoomScaleNormal="85" workbookViewId="0">
      <selection activeCell="B49" sqref="B49"/>
    </sheetView>
  </sheetViews>
  <sheetFormatPr defaultRowHeight="15" x14ac:dyDescent="0.25"/>
  <cols>
    <col min="1" max="1" width="37" customWidth="1"/>
    <col min="2" max="2" width="46.28515625" customWidth="1"/>
    <col min="3" max="3" width="6.42578125" bestFit="1" customWidth="1"/>
    <col min="4" max="4" width="11.140625" hidden="1" customWidth="1"/>
    <col min="5" max="5" width="17.85546875" customWidth="1"/>
    <col min="6" max="6" width="9.140625" style="99"/>
  </cols>
  <sheetData>
    <row r="1" spans="1:5" ht="25.5" x14ac:dyDescent="0.25">
      <c r="A1" s="4" t="s">
        <v>1</v>
      </c>
      <c r="B1" s="4" t="s">
        <v>2</v>
      </c>
      <c r="C1" s="4" t="s">
        <v>4</v>
      </c>
      <c r="D1" s="4" t="s">
        <v>212</v>
      </c>
      <c r="E1" s="4" t="s">
        <v>216</v>
      </c>
    </row>
    <row r="2" spans="1:5" x14ac:dyDescent="0.25">
      <c r="A2" s="18" t="s">
        <v>208</v>
      </c>
      <c r="B2" s="19" t="s">
        <v>209</v>
      </c>
      <c r="C2" s="20">
        <v>1</v>
      </c>
      <c r="D2" s="20"/>
      <c r="E2" s="20"/>
    </row>
    <row r="3" spans="1:5" x14ac:dyDescent="0.25">
      <c r="A3" s="38" t="s">
        <v>211</v>
      </c>
      <c r="B3" s="39"/>
      <c r="C3" s="62">
        <f>SUMIFS(C:C,A:A,A2)</f>
        <v>1</v>
      </c>
      <c r="D3" s="62" t="str">
        <f>IF(C3&lt;5,"não haverá",ROUNDUP(0.2*C3,0))</f>
        <v>não haverá</v>
      </c>
      <c r="E3" s="62"/>
    </row>
    <row r="4" spans="1:5" x14ac:dyDescent="0.25">
      <c r="A4" s="21" t="s">
        <v>49</v>
      </c>
      <c r="B4" s="22" t="s">
        <v>183</v>
      </c>
      <c r="C4" s="21">
        <v>1</v>
      </c>
      <c r="D4" s="21"/>
      <c r="E4" s="21"/>
    </row>
    <row r="5" spans="1:5" x14ac:dyDescent="0.25">
      <c r="A5" s="21" t="s">
        <v>211</v>
      </c>
      <c r="B5" s="22"/>
      <c r="C5" s="45">
        <f>SUMIFS(C:C,A:A,A4)</f>
        <v>1</v>
      </c>
      <c r="D5" s="45" t="str">
        <f>IF(C5&lt;5,"não haverá",ROUNDUP(0.2*C5,0))</f>
        <v>não haverá</v>
      </c>
      <c r="E5" s="45"/>
    </row>
    <row r="6" spans="1:5" ht="30" x14ac:dyDescent="0.25">
      <c r="A6" s="25" t="s">
        <v>78</v>
      </c>
      <c r="B6" s="26" t="s">
        <v>186</v>
      </c>
      <c r="C6" s="25">
        <v>1</v>
      </c>
      <c r="D6" s="25"/>
      <c r="E6" s="25"/>
    </row>
    <row r="7" spans="1:5" ht="30" x14ac:dyDescent="0.25">
      <c r="A7" s="25" t="s">
        <v>78</v>
      </c>
      <c r="B7" s="26" t="s">
        <v>210</v>
      </c>
      <c r="C7" s="25">
        <v>1</v>
      </c>
      <c r="D7" s="25"/>
      <c r="E7" s="25"/>
    </row>
    <row r="8" spans="1:5" x14ac:dyDescent="0.25">
      <c r="A8" s="25" t="s">
        <v>211</v>
      </c>
      <c r="B8" s="26"/>
      <c r="C8" s="46">
        <f>SUMIFS(C:C,A:A,A7)</f>
        <v>2</v>
      </c>
      <c r="D8" s="46" t="str">
        <f>IF(C8&lt;5,"não haverá",ROUNDUP(0.2*C8,0))</f>
        <v>não haverá</v>
      </c>
      <c r="E8" s="46"/>
    </row>
    <row r="9" spans="1:5" ht="30" x14ac:dyDescent="0.25">
      <c r="A9" s="28" t="s">
        <v>50</v>
      </c>
      <c r="B9" s="29" t="s">
        <v>80</v>
      </c>
      <c r="C9" s="28">
        <v>1</v>
      </c>
      <c r="D9" s="28"/>
      <c r="E9" s="28"/>
    </row>
    <row r="10" spans="1:5" x14ac:dyDescent="0.25">
      <c r="A10" s="28" t="s">
        <v>50</v>
      </c>
      <c r="B10" s="29" t="s">
        <v>13</v>
      </c>
      <c r="C10" s="28">
        <v>1</v>
      </c>
      <c r="D10" s="28"/>
      <c r="E10" s="28"/>
    </row>
    <row r="11" spans="1:5" x14ac:dyDescent="0.25">
      <c r="A11" s="28" t="s">
        <v>211</v>
      </c>
      <c r="B11" s="29"/>
      <c r="C11" s="47">
        <f>SUMIFS(C:C,A:A,A10)</f>
        <v>2</v>
      </c>
      <c r="D11" s="47" t="str">
        <f>IF(C11&lt;5,"não haverá",ROUNDUP(0.2*C11,0))</f>
        <v>não haverá</v>
      </c>
      <c r="E11" s="47"/>
    </row>
    <row r="12" spans="1:5" x14ac:dyDescent="0.25">
      <c r="A12" s="23" t="s">
        <v>51</v>
      </c>
      <c r="B12" s="23" t="s">
        <v>5</v>
      </c>
      <c r="C12" s="23">
        <v>1</v>
      </c>
      <c r="D12" s="23"/>
      <c r="E12" s="23"/>
    </row>
    <row r="13" spans="1:5" x14ac:dyDescent="0.25">
      <c r="A13" s="23" t="s">
        <v>211</v>
      </c>
      <c r="B13" s="23"/>
      <c r="C13" s="48">
        <f>SUMIFS(C:C,A:A,A12)</f>
        <v>1</v>
      </c>
      <c r="D13" s="48" t="str">
        <f>IF(C13&lt;5,"não haverá",ROUNDUP(0.2*C13,0))</f>
        <v>não haverá</v>
      </c>
      <c r="E13" s="48"/>
    </row>
    <row r="14" spans="1:5" ht="30" x14ac:dyDescent="0.25">
      <c r="A14" s="24" t="s">
        <v>52</v>
      </c>
      <c r="B14" s="24" t="s">
        <v>81</v>
      </c>
      <c r="C14" s="24">
        <v>1</v>
      </c>
      <c r="D14" s="24"/>
      <c r="E14" s="24"/>
    </row>
    <row r="15" spans="1:5" ht="30" x14ac:dyDescent="0.25">
      <c r="A15" s="24" t="s">
        <v>52</v>
      </c>
      <c r="B15" s="24" t="s">
        <v>187</v>
      </c>
      <c r="C15" s="24">
        <v>1</v>
      </c>
      <c r="D15" s="24"/>
      <c r="E15" s="24"/>
    </row>
    <row r="16" spans="1:5" ht="30" x14ac:dyDescent="0.25">
      <c r="A16" s="24" t="s">
        <v>52</v>
      </c>
      <c r="B16" s="24" t="s">
        <v>14</v>
      </c>
      <c r="C16" s="24">
        <v>1</v>
      </c>
      <c r="D16" s="24"/>
      <c r="E16" s="24"/>
    </row>
    <row r="17" spans="1:6" x14ac:dyDescent="0.25">
      <c r="A17" s="24" t="s">
        <v>211</v>
      </c>
      <c r="B17" s="24"/>
      <c r="C17" s="49">
        <f>SUMIFS(C:C,A:A,A16)</f>
        <v>3</v>
      </c>
      <c r="D17" s="49" t="str">
        <f>IF(C17&lt;5,"não haverá",ROUNDUP(0.2*C17,0))</f>
        <v>não haverá</v>
      </c>
      <c r="E17" s="49"/>
    </row>
    <row r="18" spans="1:6" x14ac:dyDescent="0.25">
      <c r="A18" s="23" t="s">
        <v>53</v>
      </c>
      <c r="B18" s="23" t="s">
        <v>184</v>
      </c>
      <c r="C18" s="23">
        <v>1</v>
      </c>
      <c r="D18" s="23"/>
      <c r="E18" s="23" t="s">
        <v>217</v>
      </c>
      <c r="F18" s="99" t="s">
        <v>217</v>
      </c>
    </row>
    <row r="19" spans="1:6" x14ac:dyDescent="0.25">
      <c r="A19" s="23" t="s">
        <v>211</v>
      </c>
      <c r="B19" s="23"/>
      <c r="C19" s="48">
        <f>SUMIFS(C:C,A:A,A18)</f>
        <v>1</v>
      </c>
      <c r="D19" s="48" t="str">
        <f>IF(C19&lt;5,"não haverá",ROUNDUP(0.2*C19,0))</f>
        <v>não haverá</v>
      </c>
      <c r="E19" s="48"/>
    </row>
    <row r="20" spans="1:6" x14ac:dyDescent="0.25">
      <c r="A20" s="35" t="s">
        <v>56</v>
      </c>
      <c r="B20" s="35" t="s">
        <v>188</v>
      </c>
      <c r="C20" s="35">
        <v>1</v>
      </c>
      <c r="D20" s="35"/>
      <c r="E20" s="35"/>
      <c r="F20" s="99" t="s">
        <v>217</v>
      </c>
    </row>
    <row r="21" spans="1:6" x14ac:dyDescent="0.25">
      <c r="A21" s="35" t="s">
        <v>56</v>
      </c>
      <c r="B21" s="35" t="s">
        <v>189</v>
      </c>
      <c r="C21" s="35">
        <v>1</v>
      </c>
      <c r="D21" s="35"/>
      <c r="E21" s="35"/>
      <c r="F21" s="99" t="s">
        <v>217</v>
      </c>
    </row>
    <row r="22" spans="1:6" x14ac:dyDescent="0.25">
      <c r="A22" s="35" t="s">
        <v>56</v>
      </c>
      <c r="B22" s="35" t="s">
        <v>20</v>
      </c>
      <c r="C22" s="35">
        <v>1</v>
      </c>
      <c r="D22" s="35"/>
      <c r="E22" s="35" t="s">
        <v>217</v>
      </c>
      <c r="F22" s="99" t="s">
        <v>217</v>
      </c>
    </row>
    <row r="23" spans="1:6" x14ac:dyDescent="0.25">
      <c r="A23" s="35" t="s">
        <v>211</v>
      </c>
      <c r="B23" s="35"/>
      <c r="C23" s="50">
        <f>SUMIFS(C:C,A:A,A22)</f>
        <v>3</v>
      </c>
      <c r="D23" s="50" t="str">
        <f>IF(C23&lt;5,"não haverá",ROUNDUP(0.2*C23,0))</f>
        <v>não haverá</v>
      </c>
      <c r="E23" s="50"/>
    </row>
    <row r="24" spans="1:6" x14ac:dyDescent="0.25">
      <c r="A24" s="27" t="s">
        <v>57</v>
      </c>
      <c r="B24" s="27" t="s">
        <v>24</v>
      </c>
      <c r="C24" s="27">
        <v>1</v>
      </c>
      <c r="D24" s="27"/>
      <c r="E24" s="27"/>
    </row>
    <row r="25" spans="1:6" x14ac:dyDescent="0.25">
      <c r="A25" s="27" t="s">
        <v>57</v>
      </c>
      <c r="B25" s="27" t="s">
        <v>25</v>
      </c>
      <c r="C25" s="27">
        <v>1</v>
      </c>
      <c r="D25" s="27"/>
      <c r="E25" s="27"/>
    </row>
    <row r="26" spans="1:6" x14ac:dyDescent="0.25">
      <c r="A26" s="27" t="s">
        <v>57</v>
      </c>
      <c r="B26" s="27" t="s">
        <v>23</v>
      </c>
      <c r="C26" s="27">
        <v>1</v>
      </c>
      <c r="D26" s="27"/>
      <c r="E26" s="27"/>
    </row>
    <row r="27" spans="1:6" x14ac:dyDescent="0.25">
      <c r="A27" s="27" t="s">
        <v>211</v>
      </c>
      <c r="B27" s="27"/>
      <c r="C27" s="51">
        <f>SUMIFS(C:C,A:A,A26)</f>
        <v>3</v>
      </c>
      <c r="D27" s="51" t="str">
        <f>IF(C27&lt;5,"não haverá",ROUNDUP(0.2*C27,0))</f>
        <v>não haverá</v>
      </c>
      <c r="E27" s="51"/>
    </row>
    <row r="28" spans="1:6" x14ac:dyDescent="0.25">
      <c r="A28" s="31" t="s">
        <v>58</v>
      </c>
      <c r="B28" s="31" t="s">
        <v>7</v>
      </c>
      <c r="C28" s="31">
        <v>1</v>
      </c>
      <c r="D28" s="31"/>
      <c r="E28" s="31"/>
    </row>
    <row r="29" spans="1:6" x14ac:dyDescent="0.25">
      <c r="A29" s="31" t="s">
        <v>211</v>
      </c>
      <c r="B29" s="31"/>
      <c r="C29" s="52">
        <f>SUMIFS(C:C,A:A,A28)</f>
        <v>1</v>
      </c>
      <c r="D29" s="52" t="str">
        <f>IF(C29&lt;5,"não haverá",ROUNDUP(0.2*C29,0))</f>
        <v>não haverá</v>
      </c>
      <c r="E29" s="52"/>
    </row>
    <row r="30" spans="1:6" x14ac:dyDescent="0.25">
      <c r="A30" s="33" t="s">
        <v>59</v>
      </c>
      <c r="B30" s="33" t="s">
        <v>27</v>
      </c>
      <c r="C30" s="33">
        <v>1</v>
      </c>
      <c r="D30" s="33"/>
      <c r="E30" s="33" t="s">
        <v>217</v>
      </c>
      <c r="F30" s="99" t="s">
        <v>217</v>
      </c>
    </row>
    <row r="31" spans="1:6" x14ac:dyDescent="0.25">
      <c r="A31" s="33" t="s">
        <v>211</v>
      </c>
      <c r="B31" s="33"/>
      <c r="C31" s="61">
        <f>SUMIFS(C:C,A:A,A30)</f>
        <v>1</v>
      </c>
      <c r="D31" s="61" t="str">
        <f>IF(C31&lt;5,"não haverá",ROUNDUP(0.2*C31,0))</f>
        <v>não haverá</v>
      </c>
      <c r="E31" s="61"/>
    </row>
    <row r="32" spans="1:6" x14ac:dyDescent="0.25">
      <c r="A32" s="23" t="s">
        <v>65</v>
      </c>
      <c r="B32" s="23" t="s">
        <v>35</v>
      </c>
      <c r="C32" s="23">
        <v>1</v>
      </c>
      <c r="D32" s="23"/>
      <c r="E32" s="23"/>
    </row>
    <row r="33" spans="1:5" x14ac:dyDescent="0.25">
      <c r="A33" s="23" t="s">
        <v>65</v>
      </c>
      <c r="B33" s="23" t="s">
        <v>34</v>
      </c>
      <c r="C33" s="23">
        <v>1</v>
      </c>
      <c r="D33" s="23"/>
      <c r="E33" s="23"/>
    </row>
    <row r="34" spans="1:5" ht="30" x14ac:dyDescent="0.25">
      <c r="A34" s="23" t="s">
        <v>65</v>
      </c>
      <c r="B34" s="23" t="s">
        <v>33</v>
      </c>
      <c r="C34" s="23">
        <v>1</v>
      </c>
      <c r="D34" s="23"/>
      <c r="E34" s="23"/>
    </row>
    <row r="35" spans="1:5" x14ac:dyDescent="0.25">
      <c r="A35" s="23" t="s">
        <v>211</v>
      </c>
      <c r="B35" s="23"/>
      <c r="C35" s="48">
        <f>SUMIFS(C:C,A:A,A34)</f>
        <v>3</v>
      </c>
      <c r="D35" s="48" t="str">
        <f>IF(C35&lt;5,"não haverá",ROUNDUP(0.2*C35,0))</f>
        <v>não haverá</v>
      </c>
      <c r="E35" s="48"/>
    </row>
    <row r="36" spans="1:5" x14ac:dyDescent="0.25">
      <c r="A36" s="30" t="s">
        <v>67</v>
      </c>
      <c r="B36" s="30" t="s">
        <v>91</v>
      </c>
      <c r="C36" s="30">
        <v>1</v>
      </c>
      <c r="D36" s="30"/>
      <c r="E36" s="30"/>
    </row>
    <row r="37" spans="1:5" x14ac:dyDescent="0.25">
      <c r="A37" s="30" t="s">
        <v>67</v>
      </c>
      <c r="B37" s="30" t="s">
        <v>90</v>
      </c>
      <c r="C37" s="30">
        <v>1</v>
      </c>
      <c r="D37" s="30"/>
      <c r="E37" s="30"/>
    </row>
    <row r="38" spans="1:5" x14ac:dyDescent="0.25">
      <c r="A38" s="30" t="s">
        <v>211</v>
      </c>
      <c r="B38" s="30"/>
      <c r="C38" s="59">
        <f>SUMIFS(C:C,A:A,A37)</f>
        <v>2</v>
      </c>
      <c r="D38" s="59" t="str">
        <f>IF(C38&lt;5,"não haverá",ROUNDUP(0.2*C38,0))</f>
        <v>não haverá</v>
      </c>
      <c r="E38" s="59"/>
    </row>
    <row r="39" spans="1:5" ht="30" x14ac:dyDescent="0.25">
      <c r="A39" s="25" t="s">
        <v>54</v>
      </c>
      <c r="B39" s="25" t="s">
        <v>192</v>
      </c>
      <c r="C39" s="25">
        <v>1</v>
      </c>
      <c r="D39" s="25"/>
      <c r="E39" s="25"/>
    </row>
    <row r="40" spans="1:5" ht="30" x14ac:dyDescent="0.25">
      <c r="A40" s="25" t="s">
        <v>54</v>
      </c>
      <c r="B40" s="25" t="s">
        <v>190</v>
      </c>
      <c r="C40" s="25">
        <v>1</v>
      </c>
      <c r="D40" s="25"/>
      <c r="E40" s="25"/>
    </row>
    <row r="41" spans="1:5" ht="30" x14ac:dyDescent="0.25">
      <c r="A41" s="25" t="s">
        <v>54</v>
      </c>
      <c r="B41" s="25" t="s">
        <v>191</v>
      </c>
      <c r="C41" s="25">
        <v>1</v>
      </c>
      <c r="D41" s="25"/>
      <c r="E41" s="25"/>
    </row>
    <row r="42" spans="1:5" x14ac:dyDescent="0.25">
      <c r="A42" s="25" t="s">
        <v>211</v>
      </c>
      <c r="B42" s="25"/>
      <c r="C42" s="46">
        <f>SUMIFS(C:C,A:A,A41)</f>
        <v>3</v>
      </c>
      <c r="D42" s="46" t="str">
        <f>IF(C42&lt;5,"não haverá",ROUNDUP(0.2*C42,0))</f>
        <v>não haverá</v>
      </c>
      <c r="E42" s="46"/>
    </row>
    <row r="43" spans="1:5" ht="30" x14ac:dyDescent="0.25">
      <c r="A43" s="34" t="s">
        <v>60</v>
      </c>
      <c r="B43" s="34" t="s">
        <v>193</v>
      </c>
      <c r="C43" s="34">
        <v>1</v>
      </c>
      <c r="D43" s="34"/>
      <c r="E43" s="34"/>
    </row>
    <row r="44" spans="1:5" ht="30" x14ac:dyDescent="0.25">
      <c r="A44" s="34" t="s">
        <v>60</v>
      </c>
      <c r="B44" s="34" t="s">
        <v>194</v>
      </c>
      <c r="C44" s="34">
        <v>1</v>
      </c>
      <c r="D44" s="34"/>
      <c r="E44" s="34"/>
    </row>
    <row r="45" spans="1:5" x14ac:dyDescent="0.25">
      <c r="A45" s="34" t="s">
        <v>211</v>
      </c>
      <c r="B45" s="34"/>
      <c r="C45" s="56">
        <f>SUMIFS(C:C,A:A,A44)</f>
        <v>2</v>
      </c>
      <c r="D45" s="56" t="str">
        <f>IF(C45&lt;5,"não haverá",ROUNDUP(0.2*C45,0))</f>
        <v>não haverá</v>
      </c>
      <c r="E45" s="56"/>
    </row>
    <row r="46" spans="1:5" x14ac:dyDescent="0.25">
      <c r="A46" s="18" t="s">
        <v>61</v>
      </c>
      <c r="B46" s="18" t="s">
        <v>29</v>
      </c>
      <c r="C46" s="18">
        <v>1</v>
      </c>
      <c r="D46" s="18"/>
      <c r="E46" s="18"/>
    </row>
    <row r="47" spans="1:5" x14ac:dyDescent="0.25">
      <c r="A47" s="18" t="s">
        <v>61</v>
      </c>
      <c r="B47" s="18" t="s">
        <v>28</v>
      </c>
      <c r="C47" s="18">
        <v>1</v>
      </c>
      <c r="D47" s="18"/>
      <c r="E47" s="18"/>
    </row>
    <row r="48" spans="1:5" x14ac:dyDescent="0.25">
      <c r="A48" s="18" t="s">
        <v>211</v>
      </c>
      <c r="B48" s="18"/>
      <c r="C48" s="57">
        <f>SUMIFS(C:C,A:A,A47)</f>
        <v>2</v>
      </c>
      <c r="D48" s="57" t="str">
        <f>IF(C48&lt;5,"não haverá",ROUNDUP(0.2*C48,0))</f>
        <v>não haverá</v>
      </c>
      <c r="E48" s="57"/>
    </row>
    <row r="49" spans="1:6" x14ac:dyDescent="0.25">
      <c r="A49" s="25" t="s">
        <v>62</v>
      </c>
      <c r="B49" s="25" t="s">
        <v>30</v>
      </c>
      <c r="C49" s="25">
        <v>1</v>
      </c>
      <c r="D49" s="25"/>
      <c r="E49" s="25"/>
    </row>
    <row r="50" spans="1:6" x14ac:dyDescent="0.25">
      <c r="A50" s="25" t="s">
        <v>211</v>
      </c>
      <c r="B50" s="25"/>
      <c r="C50" s="46">
        <f>SUMIFS(C:C,A:A,A49)</f>
        <v>1</v>
      </c>
      <c r="D50" s="46" t="str">
        <f>IF(C50&lt;5,"não haverá",ROUNDUP(0.2*C50,0))</f>
        <v>não haverá</v>
      </c>
      <c r="E50" s="46"/>
    </row>
    <row r="51" spans="1:6" x14ac:dyDescent="0.25">
      <c r="A51" s="37" t="s">
        <v>63</v>
      </c>
      <c r="B51" s="37" t="s">
        <v>31</v>
      </c>
      <c r="C51" s="37">
        <v>1</v>
      </c>
      <c r="D51" s="37"/>
      <c r="E51" s="37" t="s">
        <v>217</v>
      </c>
      <c r="F51" s="99" t="s">
        <v>217</v>
      </c>
    </row>
    <row r="52" spans="1:6" x14ac:dyDescent="0.25">
      <c r="A52" s="37" t="s">
        <v>211</v>
      </c>
      <c r="B52" s="37"/>
      <c r="C52" s="54">
        <f>SUMIFS(C:C,A:A,A51)</f>
        <v>1</v>
      </c>
      <c r="D52" s="54" t="str">
        <f>IF(C52&lt;5,"não haverá",ROUNDUP(0.2*C52,0))</f>
        <v>não haverá</v>
      </c>
      <c r="E52" s="54"/>
    </row>
    <row r="53" spans="1:6" ht="30" x14ac:dyDescent="0.25">
      <c r="A53" s="27" t="s">
        <v>64</v>
      </c>
      <c r="B53" s="27" t="s">
        <v>85</v>
      </c>
      <c r="C53" s="27">
        <v>2</v>
      </c>
      <c r="D53" s="27"/>
      <c r="E53" s="27"/>
    </row>
    <row r="54" spans="1:6" ht="30" x14ac:dyDescent="0.25">
      <c r="A54" s="27" t="s">
        <v>64</v>
      </c>
      <c r="B54" s="27" t="s">
        <v>185</v>
      </c>
      <c r="C54" s="27">
        <v>1</v>
      </c>
      <c r="D54" s="27"/>
      <c r="E54" s="27"/>
    </row>
    <row r="55" spans="1:6" x14ac:dyDescent="0.25">
      <c r="A55" s="27" t="s">
        <v>211</v>
      </c>
      <c r="B55" s="27"/>
      <c r="C55" s="51">
        <f>SUMIFS(C:C,A:A,A54)</f>
        <v>3</v>
      </c>
      <c r="D55" s="51" t="str">
        <f>IF(C55&lt;5,"não haverá",ROUNDUP(0.2*C55,0))</f>
        <v>não haverá</v>
      </c>
      <c r="E55" s="51"/>
    </row>
    <row r="56" spans="1:6" ht="30" x14ac:dyDescent="0.25">
      <c r="A56" s="35" t="s">
        <v>68</v>
      </c>
      <c r="B56" s="35" t="s">
        <v>40</v>
      </c>
      <c r="C56" s="35">
        <v>1</v>
      </c>
      <c r="D56" s="35"/>
      <c r="E56" s="35"/>
    </row>
    <row r="57" spans="1:6" x14ac:dyDescent="0.25">
      <c r="A57" s="35" t="s">
        <v>211</v>
      </c>
      <c r="B57" s="35"/>
      <c r="C57" s="50">
        <f>SUMIFS(C:C,A:A,A56)</f>
        <v>1</v>
      </c>
      <c r="D57" s="50" t="str">
        <f>IF(C57&lt;5,"não haverá",ROUNDUP(0.2*C57,0))</f>
        <v>não haverá</v>
      </c>
      <c r="E57" s="50"/>
    </row>
    <row r="58" spans="1:6" ht="30" x14ac:dyDescent="0.25">
      <c r="A58" s="34" t="s">
        <v>89</v>
      </c>
      <c r="B58" s="34" t="s">
        <v>182</v>
      </c>
      <c r="C58" s="34">
        <v>1</v>
      </c>
      <c r="D58" s="34"/>
      <c r="E58" s="34"/>
    </row>
    <row r="59" spans="1:6" ht="30" x14ac:dyDescent="0.25">
      <c r="A59" s="34" t="s">
        <v>89</v>
      </c>
      <c r="B59" s="34" t="s">
        <v>39</v>
      </c>
      <c r="C59" s="34">
        <v>1</v>
      </c>
      <c r="D59" s="34"/>
      <c r="E59" s="34"/>
    </row>
    <row r="60" spans="1:6" ht="30" x14ac:dyDescent="0.25">
      <c r="A60" s="34" t="s">
        <v>89</v>
      </c>
      <c r="B60" s="34" t="s">
        <v>38</v>
      </c>
      <c r="C60" s="34">
        <v>1</v>
      </c>
      <c r="D60" s="34"/>
      <c r="E60" s="34"/>
    </row>
    <row r="61" spans="1:6" x14ac:dyDescent="0.25">
      <c r="A61" s="34" t="s">
        <v>211</v>
      </c>
      <c r="B61" s="34"/>
      <c r="C61" s="56">
        <f>SUMIFS(C:C,A:A,A60)</f>
        <v>3</v>
      </c>
      <c r="D61" s="56" t="str">
        <f>IF(C61&lt;5,"não haverá",ROUNDUP(0.2*C61,0))</f>
        <v>não haverá</v>
      </c>
      <c r="E61" s="56"/>
    </row>
    <row r="62" spans="1:6" ht="30" x14ac:dyDescent="0.25">
      <c r="A62" s="23" t="s">
        <v>69</v>
      </c>
      <c r="B62" s="23" t="s">
        <v>41</v>
      </c>
      <c r="C62" s="23">
        <v>1</v>
      </c>
      <c r="D62" s="23"/>
      <c r="E62" s="23"/>
    </row>
    <row r="63" spans="1:6" x14ac:dyDescent="0.25">
      <c r="A63" s="23" t="s">
        <v>211</v>
      </c>
      <c r="B63" s="23"/>
      <c r="C63" s="48">
        <f>SUMIFS(C:C,A:A,A62)</f>
        <v>1</v>
      </c>
      <c r="D63" s="48" t="str">
        <f>IF(C63&lt;5,"não haverá",ROUNDUP(0.2*C63,0))</f>
        <v>não haverá</v>
      </c>
      <c r="E63" s="48"/>
    </row>
    <row r="64" spans="1:6" x14ac:dyDescent="0.25">
      <c r="A64" s="34" t="s">
        <v>70</v>
      </c>
      <c r="B64" s="34" t="s">
        <v>43</v>
      </c>
      <c r="C64" s="34">
        <v>1</v>
      </c>
      <c r="D64" s="34"/>
      <c r="E64" s="34"/>
    </row>
    <row r="65" spans="1:15" x14ac:dyDescent="0.25">
      <c r="A65" s="34" t="s">
        <v>70</v>
      </c>
      <c r="B65" s="34" t="s">
        <v>42</v>
      </c>
      <c r="C65" s="34">
        <v>1</v>
      </c>
      <c r="D65" s="34"/>
      <c r="E65" s="34"/>
    </row>
    <row r="66" spans="1:15" x14ac:dyDescent="0.25">
      <c r="A66" s="34" t="s">
        <v>211</v>
      </c>
      <c r="B66" s="34"/>
      <c r="C66" s="56">
        <f>SUMIFS(C:C,A:A,A65)</f>
        <v>2</v>
      </c>
      <c r="D66" s="56" t="str">
        <f>IF(C66&lt;5,"não haverá",ROUNDUP(0.2*C66,0))</f>
        <v>não haverá</v>
      </c>
      <c r="E66" s="56"/>
    </row>
    <row r="67" spans="1:15" ht="30" x14ac:dyDescent="0.25">
      <c r="A67" s="37" t="s">
        <v>71</v>
      </c>
      <c r="B67" s="37" t="s">
        <v>10</v>
      </c>
      <c r="C67" s="37">
        <v>1</v>
      </c>
      <c r="D67" s="37"/>
      <c r="E67" s="37" t="s">
        <v>217</v>
      </c>
      <c r="F67" s="99" t="s">
        <v>217</v>
      </c>
    </row>
    <row r="68" spans="1:15" x14ac:dyDescent="0.25">
      <c r="A68" s="37" t="s">
        <v>211</v>
      </c>
      <c r="B68" s="37"/>
      <c r="C68" s="54">
        <f>SUMIFS(C:C,A:A,A67)</f>
        <v>1</v>
      </c>
      <c r="D68" s="54" t="str">
        <f>IF(C68&lt;5,"não haverá",ROUNDUP(0.2*C68,0))</f>
        <v>não haverá</v>
      </c>
      <c r="E68" s="54"/>
    </row>
    <row r="69" spans="1:15" x14ac:dyDescent="0.25">
      <c r="A69" s="32" t="s">
        <v>72</v>
      </c>
      <c r="B69" s="32" t="s">
        <v>44</v>
      </c>
      <c r="C69" s="32">
        <v>1</v>
      </c>
      <c r="D69" s="32"/>
      <c r="E69" s="32"/>
    </row>
    <row r="70" spans="1:15" x14ac:dyDescent="0.25">
      <c r="A70" s="32" t="s">
        <v>72</v>
      </c>
      <c r="B70" s="32" t="s">
        <v>45</v>
      </c>
      <c r="C70" s="32">
        <v>1</v>
      </c>
      <c r="D70" s="32"/>
      <c r="E70" s="32"/>
    </row>
    <row r="71" spans="1:15" x14ac:dyDescent="0.25">
      <c r="A71" s="40" t="s">
        <v>211</v>
      </c>
      <c r="B71" s="40"/>
      <c r="C71" s="53">
        <f>SUMIFS(C:C,A:A,A70)</f>
        <v>2</v>
      </c>
      <c r="D71" s="53" t="str">
        <f>IF(C71&lt;5,"não haverá",ROUNDUP(0.2*C71,0))</f>
        <v>não haverá</v>
      </c>
      <c r="E71" s="53"/>
    </row>
    <row r="72" spans="1:15" ht="30" x14ac:dyDescent="0.25">
      <c r="A72" s="7" t="s">
        <v>74</v>
      </c>
      <c r="B72" s="7" t="s">
        <v>48</v>
      </c>
      <c r="C72" s="7">
        <v>1</v>
      </c>
      <c r="D72" s="7"/>
      <c r="E72" s="7" t="s">
        <v>217</v>
      </c>
      <c r="F72" s="99" t="s">
        <v>217</v>
      </c>
    </row>
    <row r="73" spans="1:15" x14ac:dyDescent="0.25">
      <c r="A73" s="7" t="s">
        <v>211</v>
      </c>
      <c r="B73" s="7"/>
      <c r="C73" s="55">
        <f>SUMIFS(C:C,A:A,A72)</f>
        <v>1</v>
      </c>
      <c r="D73" s="55" t="str">
        <f>IF(C73&lt;5,"não haverá",ROUNDUP(0.2*C73,0))</f>
        <v>não haverá</v>
      </c>
      <c r="E73" s="55"/>
      <c r="L73" s="100"/>
      <c r="M73" s="100"/>
      <c r="N73" s="100"/>
      <c r="O73" s="100"/>
    </row>
    <row r="74" spans="1:15" ht="30" x14ac:dyDescent="0.25">
      <c r="A74" s="9" t="s">
        <v>207</v>
      </c>
      <c r="B74" s="10" t="s">
        <v>206</v>
      </c>
      <c r="C74" s="9">
        <v>1</v>
      </c>
      <c r="D74" s="9"/>
      <c r="E74" s="9" t="s">
        <v>217</v>
      </c>
      <c r="F74" s="99" t="s">
        <v>217</v>
      </c>
      <c r="L74" s="101"/>
      <c r="M74" s="101"/>
      <c r="N74" s="102"/>
      <c r="O74" s="103"/>
    </row>
    <row r="75" spans="1:15" x14ac:dyDescent="0.25">
      <c r="A75" s="9" t="s">
        <v>211</v>
      </c>
      <c r="B75" s="10"/>
      <c r="C75" s="44">
        <f>SUMIFS(C:C,A:A,A74)</f>
        <v>1</v>
      </c>
      <c r="D75" s="44" t="str">
        <f>IF(C75&lt;5,"não haverá",ROUNDUP(0.2*C75,0))</f>
        <v>não haverá</v>
      </c>
      <c r="E75" s="44"/>
      <c r="L75" s="101"/>
      <c r="M75" s="101"/>
      <c r="N75" s="102"/>
      <c r="O75" s="103"/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view="pageLayout" topLeftCell="A16" zoomScaleNormal="100" workbookViewId="0">
      <selection activeCell="B49" sqref="B49"/>
    </sheetView>
  </sheetViews>
  <sheetFormatPr defaultRowHeight="15" x14ac:dyDescent="0.25"/>
  <cols>
    <col min="1" max="1" width="101.85546875" style="80" customWidth="1"/>
  </cols>
  <sheetData>
    <row r="1" spans="1:1" x14ac:dyDescent="0.25">
      <c r="A1" s="4" t="s">
        <v>1</v>
      </c>
    </row>
    <row r="2" spans="1:1" s="75" customFormat="1" ht="64.5" customHeight="1" x14ac:dyDescent="0.35">
      <c r="A2" s="76" t="s">
        <v>208</v>
      </c>
    </row>
    <row r="3" spans="1:1" s="75" customFormat="1" ht="64.5" customHeight="1" x14ac:dyDescent="0.35">
      <c r="A3" s="77" t="s">
        <v>49</v>
      </c>
    </row>
    <row r="4" spans="1:1" s="75" customFormat="1" ht="64.5" customHeight="1" x14ac:dyDescent="0.35">
      <c r="A4" s="76" t="s">
        <v>78</v>
      </c>
    </row>
    <row r="5" spans="1:1" s="75" customFormat="1" ht="64.5" customHeight="1" x14ac:dyDescent="0.35">
      <c r="A5" s="76" t="s">
        <v>50</v>
      </c>
    </row>
    <row r="6" spans="1:1" s="75" customFormat="1" ht="64.5" customHeight="1" x14ac:dyDescent="0.35">
      <c r="A6" s="76" t="s">
        <v>51</v>
      </c>
    </row>
    <row r="7" spans="1:1" s="75" customFormat="1" ht="64.5" customHeight="1" x14ac:dyDescent="0.35">
      <c r="A7" s="76" t="s">
        <v>52</v>
      </c>
    </row>
    <row r="8" spans="1:1" s="75" customFormat="1" ht="64.5" customHeight="1" x14ac:dyDescent="0.35">
      <c r="A8" s="76" t="s">
        <v>53</v>
      </c>
    </row>
    <row r="9" spans="1:1" s="75" customFormat="1" ht="64.5" customHeight="1" x14ac:dyDescent="0.35">
      <c r="A9" s="76" t="s">
        <v>56</v>
      </c>
    </row>
    <row r="10" spans="1:1" s="75" customFormat="1" ht="64.5" customHeight="1" x14ac:dyDescent="0.35">
      <c r="A10" s="76" t="s">
        <v>57</v>
      </c>
    </row>
    <row r="11" spans="1:1" s="75" customFormat="1" ht="64.5" customHeight="1" x14ac:dyDescent="0.35">
      <c r="A11" s="76" t="s">
        <v>58</v>
      </c>
    </row>
    <row r="12" spans="1:1" s="75" customFormat="1" ht="64.5" customHeight="1" x14ac:dyDescent="0.35">
      <c r="A12" s="76" t="s">
        <v>59</v>
      </c>
    </row>
    <row r="13" spans="1:1" s="75" customFormat="1" ht="64.5" customHeight="1" x14ac:dyDescent="0.35">
      <c r="A13" s="76" t="s">
        <v>65</v>
      </c>
    </row>
    <row r="14" spans="1:1" s="75" customFormat="1" ht="64.5" customHeight="1" x14ac:dyDescent="0.35">
      <c r="A14" s="76" t="s">
        <v>67</v>
      </c>
    </row>
    <row r="15" spans="1:1" s="75" customFormat="1" ht="64.5" customHeight="1" x14ac:dyDescent="0.35">
      <c r="A15" s="76" t="s">
        <v>54</v>
      </c>
    </row>
    <row r="16" spans="1:1" s="75" customFormat="1" ht="64.5" customHeight="1" x14ac:dyDescent="0.35">
      <c r="A16" s="76" t="s">
        <v>60</v>
      </c>
    </row>
    <row r="17" spans="1:1" s="75" customFormat="1" ht="64.5" customHeight="1" x14ac:dyDescent="0.35">
      <c r="A17" s="76" t="s">
        <v>61</v>
      </c>
    </row>
    <row r="18" spans="1:1" s="75" customFormat="1" ht="64.5" customHeight="1" x14ac:dyDescent="0.35">
      <c r="A18" s="76" t="s">
        <v>62</v>
      </c>
    </row>
    <row r="19" spans="1:1" s="75" customFormat="1" ht="64.5" customHeight="1" x14ac:dyDescent="0.35">
      <c r="A19" s="76" t="s">
        <v>63</v>
      </c>
    </row>
    <row r="20" spans="1:1" s="75" customFormat="1" ht="64.5" customHeight="1" x14ac:dyDescent="0.35">
      <c r="A20" s="76" t="s">
        <v>64</v>
      </c>
    </row>
    <row r="21" spans="1:1" s="75" customFormat="1" ht="64.5" customHeight="1" x14ac:dyDescent="0.35">
      <c r="A21" s="76" t="s">
        <v>68</v>
      </c>
    </row>
    <row r="22" spans="1:1" s="75" customFormat="1" ht="64.5" customHeight="1" x14ac:dyDescent="0.35">
      <c r="A22" s="76" t="s">
        <v>89</v>
      </c>
    </row>
    <row r="23" spans="1:1" s="75" customFormat="1" ht="64.5" customHeight="1" x14ac:dyDescent="0.35">
      <c r="A23" s="76" t="s">
        <v>69</v>
      </c>
    </row>
    <row r="24" spans="1:1" s="75" customFormat="1" ht="64.5" customHeight="1" x14ac:dyDescent="0.35">
      <c r="A24" s="76" t="s">
        <v>70</v>
      </c>
    </row>
    <row r="25" spans="1:1" s="75" customFormat="1" ht="64.5" customHeight="1" x14ac:dyDescent="0.35">
      <c r="A25" s="76" t="s">
        <v>71</v>
      </c>
    </row>
    <row r="26" spans="1:1" s="75" customFormat="1" ht="64.5" customHeight="1" x14ac:dyDescent="0.35">
      <c r="A26" s="76" t="s">
        <v>72</v>
      </c>
    </row>
    <row r="27" spans="1:1" s="75" customFormat="1" ht="64.5" customHeight="1" x14ac:dyDescent="0.35">
      <c r="A27" s="78" t="s">
        <v>74</v>
      </c>
    </row>
    <row r="28" spans="1:1" s="75" customFormat="1" ht="64.5" customHeight="1" x14ac:dyDescent="0.35">
      <c r="A28" s="79" t="s">
        <v>207</v>
      </c>
    </row>
  </sheetData>
  <pageMargins left="3.125E-2" right="2.0833333333333332E-2" top="0.78740157499999996" bottom="0.78740157499999996" header="0.31496062000000002" footer="0.31496062000000002"/>
  <pageSetup paperSize="9" orientation="portrait" horizontalDpi="4294967294" verticalDpi="4294967294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9"/>
  <sheetViews>
    <sheetView view="pageLayout" topLeftCell="A37" zoomScaleNormal="70" workbookViewId="0">
      <selection activeCell="B49" sqref="B49"/>
    </sheetView>
  </sheetViews>
  <sheetFormatPr defaultRowHeight="15" x14ac:dyDescent="0.25"/>
  <cols>
    <col min="1" max="1" width="32.140625" customWidth="1"/>
    <col min="2" max="2" width="69" customWidth="1"/>
  </cols>
  <sheetData>
    <row r="1" spans="1:2" x14ac:dyDescent="0.25">
      <c r="A1" s="4" t="s">
        <v>1</v>
      </c>
      <c r="B1" s="4" t="s">
        <v>2</v>
      </c>
    </row>
    <row r="2" spans="1:2" ht="87.75" customHeight="1" x14ac:dyDescent="0.25">
      <c r="A2" s="81" t="s">
        <v>208</v>
      </c>
      <c r="B2" s="82" t="s">
        <v>209</v>
      </c>
    </row>
    <row r="4" spans="1:2" x14ac:dyDescent="0.25">
      <c r="A4" s="4" t="s">
        <v>1</v>
      </c>
      <c r="B4" s="4" t="s">
        <v>2</v>
      </c>
    </row>
    <row r="5" spans="1:2" s="84" customFormat="1" ht="87.75" customHeight="1" x14ac:dyDescent="0.35">
      <c r="A5" s="83" t="s">
        <v>49</v>
      </c>
      <c r="B5" s="83" t="s">
        <v>183</v>
      </c>
    </row>
    <row r="7" spans="1:2" x14ac:dyDescent="0.25">
      <c r="A7" s="4" t="s">
        <v>1</v>
      </c>
      <c r="B7" s="4" t="s">
        <v>2</v>
      </c>
    </row>
    <row r="8" spans="1:2" s="84" customFormat="1" ht="87.75" customHeight="1" x14ac:dyDescent="0.35">
      <c r="A8" s="85" t="s">
        <v>78</v>
      </c>
      <c r="B8" s="85" t="s">
        <v>186</v>
      </c>
    </row>
    <row r="9" spans="1:2" s="84" customFormat="1" ht="87.75" customHeight="1" x14ac:dyDescent="0.35">
      <c r="A9" s="85" t="s">
        <v>78</v>
      </c>
      <c r="B9" s="85" t="s">
        <v>210</v>
      </c>
    </row>
    <row r="11" spans="1:2" x14ac:dyDescent="0.25">
      <c r="A11" s="4" t="s">
        <v>1</v>
      </c>
      <c r="B11" s="4" t="s">
        <v>2</v>
      </c>
    </row>
    <row r="12" spans="1:2" s="84" customFormat="1" ht="87.75" customHeight="1" x14ac:dyDescent="0.35">
      <c r="A12" s="86" t="s">
        <v>50</v>
      </c>
      <c r="B12" s="86" t="s">
        <v>80</v>
      </c>
    </row>
    <row r="13" spans="1:2" s="84" customFormat="1" ht="87.75" customHeight="1" x14ac:dyDescent="0.35">
      <c r="A13" s="86" t="s">
        <v>50</v>
      </c>
      <c r="B13" s="86" t="s">
        <v>13</v>
      </c>
    </row>
    <row r="22" spans="1:2" x14ac:dyDescent="0.25">
      <c r="A22" s="4" t="s">
        <v>1</v>
      </c>
      <c r="B22" s="4" t="s">
        <v>2</v>
      </c>
    </row>
    <row r="23" spans="1:2" ht="87.75" customHeight="1" x14ac:dyDescent="0.25">
      <c r="A23" s="87" t="s">
        <v>51</v>
      </c>
      <c r="B23" s="87" t="s">
        <v>5</v>
      </c>
    </row>
    <row r="25" spans="1:2" x14ac:dyDescent="0.25">
      <c r="A25" s="4" t="s">
        <v>1</v>
      </c>
      <c r="B25" s="4" t="s">
        <v>2</v>
      </c>
    </row>
    <row r="26" spans="1:2" s="72" customFormat="1" ht="87.75" customHeight="1" x14ac:dyDescent="0.35">
      <c r="A26" s="88" t="s">
        <v>52</v>
      </c>
      <c r="B26" s="88" t="s">
        <v>81</v>
      </c>
    </row>
    <row r="27" spans="1:2" s="72" customFormat="1" ht="87.75" customHeight="1" x14ac:dyDescent="0.35">
      <c r="A27" s="88" t="s">
        <v>52</v>
      </c>
      <c r="B27" s="88" t="s">
        <v>187</v>
      </c>
    </row>
    <row r="28" spans="1:2" s="72" customFormat="1" ht="87.75" customHeight="1" x14ac:dyDescent="0.35">
      <c r="A28" s="88" t="s">
        <v>52</v>
      </c>
      <c r="B28" s="88" t="s">
        <v>14</v>
      </c>
    </row>
    <row r="30" spans="1:2" x14ac:dyDescent="0.25">
      <c r="A30" s="4" t="s">
        <v>1</v>
      </c>
      <c r="B30" s="4" t="s">
        <v>2</v>
      </c>
    </row>
    <row r="31" spans="1:2" s="72" customFormat="1" ht="87.75" customHeight="1" x14ac:dyDescent="0.35">
      <c r="A31" s="87" t="s">
        <v>53</v>
      </c>
      <c r="B31" s="87" t="s">
        <v>184</v>
      </c>
    </row>
    <row r="47" spans="1:2" x14ac:dyDescent="0.25">
      <c r="A47" s="4" t="s">
        <v>1</v>
      </c>
      <c r="B47" s="4" t="s">
        <v>2</v>
      </c>
    </row>
    <row r="48" spans="1:2" s="72" customFormat="1" ht="87.75" customHeight="1" x14ac:dyDescent="0.35">
      <c r="A48" s="89" t="s">
        <v>56</v>
      </c>
      <c r="B48" s="89" t="s">
        <v>188</v>
      </c>
    </row>
    <row r="49" spans="1:2" s="72" customFormat="1" ht="87.75" customHeight="1" x14ac:dyDescent="0.35">
      <c r="A49" s="89" t="s">
        <v>56</v>
      </c>
      <c r="B49" s="89" t="s">
        <v>189</v>
      </c>
    </row>
    <row r="50" spans="1:2" s="72" customFormat="1" ht="87.75" customHeight="1" x14ac:dyDescent="0.35">
      <c r="A50" s="89" t="s">
        <v>56</v>
      </c>
      <c r="B50" s="89" t="s">
        <v>20</v>
      </c>
    </row>
    <row r="52" spans="1:2" x14ac:dyDescent="0.25">
      <c r="A52" s="4" t="s">
        <v>1</v>
      </c>
      <c r="B52" s="4" t="s">
        <v>2</v>
      </c>
    </row>
    <row r="53" spans="1:2" s="72" customFormat="1" ht="87.75" customHeight="1" x14ac:dyDescent="0.35">
      <c r="A53" s="90" t="s">
        <v>57</v>
      </c>
      <c r="B53" s="90" t="s">
        <v>24</v>
      </c>
    </row>
    <row r="54" spans="1:2" s="72" customFormat="1" ht="87.75" customHeight="1" x14ac:dyDescent="0.35">
      <c r="A54" s="90" t="s">
        <v>57</v>
      </c>
      <c r="B54" s="90" t="s">
        <v>25</v>
      </c>
    </row>
    <row r="55" spans="1:2" s="72" customFormat="1" ht="87.75" customHeight="1" x14ac:dyDescent="0.35">
      <c r="A55" s="90" t="s">
        <v>57</v>
      </c>
      <c r="B55" s="90" t="s">
        <v>23</v>
      </c>
    </row>
    <row r="57" spans="1:2" x14ac:dyDescent="0.25">
      <c r="A57" s="4" t="s">
        <v>1</v>
      </c>
      <c r="B57" s="4" t="s">
        <v>2</v>
      </c>
    </row>
    <row r="58" spans="1:2" s="72" customFormat="1" ht="87.75" customHeight="1" x14ac:dyDescent="0.35">
      <c r="A58" s="74" t="s">
        <v>58</v>
      </c>
      <c r="B58" s="74" t="s">
        <v>7</v>
      </c>
    </row>
    <row r="63" spans="1:2" x14ac:dyDescent="0.25">
      <c r="A63" s="4" t="s">
        <v>1</v>
      </c>
      <c r="B63" s="4" t="s">
        <v>2</v>
      </c>
    </row>
    <row r="64" spans="1:2" s="98" customFormat="1" ht="87.75" customHeight="1" x14ac:dyDescent="0.25">
      <c r="A64" s="91" t="s">
        <v>59</v>
      </c>
      <c r="B64" s="91" t="s">
        <v>27</v>
      </c>
    </row>
    <row r="66" spans="1:2" x14ac:dyDescent="0.25">
      <c r="A66" s="4" t="s">
        <v>1</v>
      </c>
      <c r="B66" s="4" t="s">
        <v>2</v>
      </c>
    </row>
    <row r="67" spans="1:2" s="98" customFormat="1" ht="87.75" customHeight="1" x14ac:dyDescent="0.25">
      <c r="A67" s="87" t="s">
        <v>65</v>
      </c>
      <c r="B67" s="87" t="s">
        <v>35</v>
      </c>
    </row>
    <row r="68" spans="1:2" s="98" customFormat="1" ht="87.75" customHeight="1" x14ac:dyDescent="0.25">
      <c r="A68" s="87" t="s">
        <v>65</v>
      </c>
      <c r="B68" s="87" t="s">
        <v>34</v>
      </c>
    </row>
    <row r="69" spans="1:2" s="98" customFormat="1" ht="87.75" customHeight="1" x14ac:dyDescent="0.25">
      <c r="A69" s="87" t="s">
        <v>65</v>
      </c>
      <c r="B69" s="87" t="s">
        <v>33</v>
      </c>
    </row>
    <row r="71" spans="1:2" x14ac:dyDescent="0.25">
      <c r="A71" s="4" t="s">
        <v>1</v>
      </c>
      <c r="B71" s="4" t="s">
        <v>2</v>
      </c>
    </row>
    <row r="72" spans="1:2" s="98" customFormat="1" ht="87.75" customHeight="1" x14ac:dyDescent="0.25">
      <c r="A72" s="92" t="s">
        <v>67</v>
      </c>
      <c r="B72" s="92" t="s">
        <v>91</v>
      </c>
    </row>
    <row r="73" spans="1:2" s="98" customFormat="1" ht="87.75" customHeight="1" x14ac:dyDescent="0.25">
      <c r="A73" s="92" t="s">
        <v>67</v>
      </c>
      <c r="B73" s="92" t="s">
        <v>90</v>
      </c>
    </row>
    <row r="84" spans="1:2" x14ac:dyDescent="0.25">
      <c r="A84" s="4" t="s">
        <v>1</v>
      </c>
      <c r="B84" s="4" t="s">
        <v>2</v>
      </c>
    </row>
    <row r="85" spans="1:2" s="98" customFormat="1" ht="87.75" customHeight="1" x14ac:dyDescent="0.25">
      <c r="A85" s="85" t="s">
        <v>54</v>
      </c>
      <c r="B85" s="85" t="s">
        <v>192</v>
      </c>
    </row>
    <row r="86" spans="1:2" s="98" customFormat="1" ht="87.75" customHeight="1" x14ac:dyDescent="0.25">
      <c r="A86" s="85" t="s">
        <v>54</v>
      </c>
      <c r="B86" s="85" t="s">
        <v>190</v>
      </c>
    </row>
    <row r="87" spans="1:2" s="98" customFormat="1" ht="87.75" customHeight="1" x14ac:dyDescent="0.25">
      <c r="A87" s="85" t="s">
        <v>54</v>
      </c>
      <c r="B87" s="85" t="s">
        <v>191</v>
      </c>
    </row>
    <row r="89" spans="1:2" x14ac:dyDescent="0.25">
      <c r="A89" s="4" t="s">
        <v>1</v>
      </c>
      <c r="B89" s="4" t="s">
        <v>2</v>
      </c>
    </row>
    <row r="90" spans="1:2" s="98" customFormat="1" ht="87.75" customHeight="1" x14ac:dyDescent="0.25">
      <c r="A90" s="93" t="s">
        <v>60</v>
      </c>
      <c r="B90" s="93" t="s">
        <v>193</v>
      </c>
    </row>
    <row r="91" spans="1:2" s="98" customFormat="1" ht="87.75" customHeight="1" x14ac:dyDescent="0.25">
      <c r="A91" s="93" t="s">
        <v>60</v>
      </c>
      <c r="B91" s="93" t="s">
        <v>194</v>
      </c>
    </row>
    <row r="93" spans="1:2" x14ac:dyDescent="0.25">
      <c r="A93" s="4" t="s">
        <v>1</v>
      </c>
      <c r="B93" s="4" t="s">
        <v>2</v>
      </c>
    </row>
    <row r="94" spans="1:2" s="98" customFormat="1" ht="87.75" customHeight="1" x14ac:dyDescent="0.25">
      <c r="A94" s="81" t="s">
        <v>61</v>
      </c>
      <c r="B94" s="81" t="s">
        <v>29</v>
      </c>
    </row>
    <row r="95" spans="1:2" s="98" customFormat="1" ht="87.75" customHeight="1" x14ac:dyDescent="0.25">
      <c r="A95" s="81" t="s">
        <v>61</v>
      </c>
      <c r="B95" s="81" t="s">
        <v>28</v>
      </c>
    </row>
    <row r="100" spans="1:2" x14ac:dyDescent="0.25">
      <c r="A100" s="4" t="s">
        <v>1</v>
      </c>
      <c r="B100" s="4" t="s">
        <v>2</v>
      </c>
    </row>
    <row r="101" spans="1:2" s="98" customFormat="1" ht="87.75" customHeight="1" x14ac:dyDescent="0.25">
      <c r="A101" s="85" t="s">
        <v>62</v>
      </c>
      <c r="B101" s="85" t="s">
        <v>30</v>
      </c>
    </row>
    <row r="103" spans="1:2" x14ac:dyDescent="0.25">
      <c r="A103" s="4" t="s">
        <v>1</v>
      </c>
      <c r="B103" s="4" t="s">
        <v>2</v>
      </c>
    </row>
    <row r="104" spans="1:2" s="98" customFormat="1" ht="87.75" customHeight="1" x14ac:dyDescent="0.25">
      <c r="A104" s="94" t="s">
        <v>63</v>
      </c>
      <c r="B104" s="94" t="s">
        <v>31</v>
      </c>
    </row>
    <row r="106" spans="1:2" x14ac:dyDescent="0.25">
      <c r="A106" s="4" t="s">
        <v>1</v>
      </c>
      <c r="B106" s="4" t="s">
        <v>2</v>
      </c>
    </row>
    <row r="107" spans="1:2" s="98" customFormat="1" ht="87.75" customHeight="1" x14ac:dyDescent="0.25">
      <c r="A107" s="90" t="s">
        <v>64</v>
      </c>
      <c r="B107" s="90" t="s">
        <v>85</v>
      </c>
    </row>
    <row r="108" spans="1:2" s="98" customFormat="1" ht="87.75" customHeight="1" x14ac:dyDescent="0.25">
      <c r="A108" s="90" t="s">
        <v>64</v>
      </c>
      <c r="B108" s="90" t="s">
        <v>185</v>
      </c>
    </row>
    <row r="110" spans="1:2" x14ac:dyDescent="0.25">
      <c r="A110" s="4" t="s">
        <v>1</v>
      </c>
      <c r="B110" s="4" t="s">
        <v>2</v>
      </c>
    </row>
    <row r="111" spans="1:2" s="98" customFormat="1" ht="87.75" customHeight="1" x14ac:dyDescent="0.25">
      <c r="A111" s="89" t="s">
        <v>68</v>
      </c>
      <c r="B111" s="89" t="s">
        <v>40</v>
      </c>
    </row>
    <row r="125" spans="1:2" x14ac:dyDescent="0.25">
      <c r="A125" s="4" t="s">
        <v>1</v>
      </c>
      <c r="B125" s="4" t="s">
        <v>2</v>
      </c>
    </row>
    <row r="126" spans="1:2" s="98" customFormat="1" ht="87.75" customHeight="1" x14ac:dyDescent="0.25">
      <c r="A126" s="93" t="s">
        <v>89</v>
      </c>
      <c r="B126" s="93" t="s">
        <v>182</v>
      </c>
    </row>
    <row r="127" spans="1:2" s="98" customFormat="1" ht="87.75" customHeight="1" x14ac:dyDescent="0.25">
      <c r="A127" s="93" t="s">
        <v>89</v>
      </c>
      <c r="B127" s="93" t="s">
        <v>39</v>
      </c>
    </row>
    <row r="128" spans="1:2" s="98" customFormat="1" ht="87.75" customHeight="1" x14ac:dyDescent="0.25">
      <c r="A128" s="93" t="s">
        <v>89</v>
      </c>
      <c r="B128" s="93" t="s">
        <v>38</v>
      </c>
    </row>
    <row r="130" spans="1:2" x14ac:dyDescent="0.25">
      <c r="A130" s="4" t="s">
        <v>1</v>
      </c>
      <c r="B130" s="4" t="s">
        <v>2</v>
      </c>
    </row>
    <row r="131" spans="1:2" s="98" customFormat="1" ht="87.75" customHeight="1" x14ac:dyDescent="0.25">
      <c r="A131" s="87" t="s">
        <v>69</v>
      </c>
      <c r="B131" s="87" t="s">
        <v>41</v>
      </c>
    </row>
    <row r="133" spans="1:2" x14ac:dyDescent="0.25">
      <c r="A133" s="4" t="s">
        <v>1</v>
      </c>
      <c r="B133" s="4" t="s">
        <v>2</v>
      </c>
    </row>
    <row r="134" spans="1:2" s="98" customFormat="1" ht="87.75" customHeight="1" x14ac:dyDescent="0.25">
      <c r="A134" s="93" t="s">
        <v>70</v>
      </c>
      <c r="B134" s="93" t="s">
        <v>43</v>
      </c>
    </row>
    <row r="135" spans="1:2" s="98" customFormat="1" ht="87.75" customHeight="1" x14ac:dyDescent="0.25">
      <c r="A135" s="93" t="s">
        <v>70</v>
      </c>
      <c r="B135" s="93" t="s">
        <v>42</v>
      </c>
    </row>
    <row r="137" spans="1:2" x14ac:dyDescent="0.25">
      <c r="A137" s="4" t="s">
        <v>1</v>
      </c>
      <c r="B137" s="4" t="s">
        <v>2</v>
      </c>
    </row>
    <row r="138" spans="1:2" s="98" customFormat="1" ht="87.75" customHeight="1" x14ac:dyDescent="0.25">
      <c r="A138" s="94" t="s">
        <v>71</v>
      </c>
      <c r="B138" s="94" t="s">
        <v>10</v>
      </c>
    </row>
    <row r="141" spans="1:2" x14ac:dyDescent="0.25">
      <c r="A141" s="4" t="s">
        <v>1</v>
      </c>
      <c r="B141" s="4" t="s">
        <v>2</v>
      </c>
    </row>
    <row r="142" spans="1:2" s="98" customFormat="1" ht="87.75" customHeight="1" x14ac:dyDescent="0.25">
      <c r="A142" s="95" t="s">
        <v>72</v>
      </c>
      <c r="B142" s="95" t="s">
        <v>44</v>
      </c>
    </row>
    <row r="143" spans="1:2" s="98" customFormat="1" ht="87.75" customHeight="1" x14ac:dyDescent="0.25">
      <c r="A143" s="95" t="s">
        <v>72</v>
      </c>
      <c r="B143" s="95" t="s">
        <v>45</v>
      </c>
    </row>
    <row r="145" spans="1:2" x14ac:dyDescent="0.25">
      <c r="A145" s="4" t="s">
        <v>1</v>
      </c>
      <c r="B145" s="4" t="s">
        <v>2</v>
      </c>
    </row>
    <row r="146" spans="1:2" s="98" customFormat="1" ht="87.75" customHeight="1" x14ac:dyDescent="0.25">
      <c r="A146" s="96" t="s">
        <v>74</v>
      </c>
      <c r="B146" s="96" t="s">
        <v>48</v>
      </c>
    </row>
    <row r="148" spans="1:2" x14ac:dyDescent="0.25">
      <c r="A148" s="4" t="s">
        <v>1</v>
      </c>
      <c r="B148" s="4" t="s">
        <v>2</v>
      </c>
    </row>
    <row r="149" spans="1:2" s="98" customFormat="1" ht="87.75" customHeight="1" x14ac:dyDescent="0.25">
      <c r="A149" s="97" t="s">
        <v>207</v>
      </c>
      <c r="B149" s="97" t="s">
        <v>206</v>
      </c>
    </row>
  </sheetData>
  <pageMargins left="4.1666666666666664E-2" right="3.125E-2" top="0.78740157499999996" bottom="0.78740157499999996" header="0.31496062000000002" footer="0.31496062000000002"/>
  <pageSetup paperSize="9" orientation="portrait" horizontalDpi="4294967294" verticalDpi="429496729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Plan1</vt:lpstr>
      <vt:lpstr>Plan2</vt:lpstr>
      <vt:lpstr>Sorteio</vt:lpstr>
      <vt:lpstr>Reserva automática</vt:lpstr>
      <vt:lpstr>Material 1º sorteio - res. aut.</vt:lpstr>
      <vt:lpstr>Sorteio 2º etapa</vt:lpstr>
      <vt:lpstr>Material 2º sorteio unidades</vt:lpstr>
      <vt:lpstr>Material 3º sorteio - áreas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UFSC</dc:creator>
  <cp:lastModifiedBy>Gabriela Perito Deitos</cp:lastModifiedBy>
  <cp:lastPrinted>2015-06-17T18:23:13Z</cp:lastPrinted>
  <dcterms:created xsi:type="dcterms:W3CDTF">2013-10-30T19:10:16Z</dcterms:created>
  <dcterms:modified xsi:type="dcterms:W3CDTF">2016-03-02T13:21:59Z</dcterms:modified>
</cp:coreProperties>
</file>